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sharedStrings.xml" ContentType="application/vnd.openxmlformats-officedocument.spreadsheetml.sharedString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docProps/core.xml" ContentType="application/vnd.openxmlformats-package.core-properties+xml"/>
  <Override PartName="/xl/calcChain.xml" ContentType="application/vnd.openxmlformats-officedocument.spreadsheetml.calcChain+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7" rupBuild="9302"/>
  <workbookPr filterPrivacy="1"/>
  <bookViews>
    <workbookView xWindow="-120" yWindow="-120" windowWidth="20730" windowHeight="11760"/>
  </bookViews>
  <sheets>
    <sheet name="Trang_tính2" sheetId="5" r:id="rId1"/>
  </sheets>
  <definedNames>
    <definedName name="_xlnm._FilterDatabase" localSheetId="0" hidden="1">Trang_tính2!$A$4:$Q$140</definedName>
    <definedName name="_xlnm.Print_Area" localSheetId="0">Trang_tính2!$A$1:$Q$141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5" i="5" l="1"/>
  <c r="A65" i="5" l="1"/>
  <c r="A66" i="5"/>
  <c r="A67" i="5"/>
  <c r="A68" i="5"/>
  <c r="A69" i="5"/>
  <c r="A70" i="5"/>
  <c r="A72" i="5"/>
  <c r="A73" i="5"/>
  <c r="A74" i="5"/>
  <c r="A76" i="5"/>
  <c r="A77" i="5"/>
  <c r="A78" i="5"/>
  <c r="A80" i="5"/>
  <c r="A81" i="5"/>
  <c r="A82" i="5"/>
  <c r="A83" i="5"/>
  <c r="A84" i="5"/>
  <c r="A86" i="5"/>
  <c r="A87" i="5"/>
  <c r="A88" i="5"/>
  <c r="A89" i="5"/>
  <c r="A90" i="5"/>
  <c r="A91" i="5"/>
  <c r="A92" i="5"/>
  <c r="A94" i="5"/>
  <c r="A95" i="5"/>
  <c r="A96" i="5"/>
  <c r="A97" i="5"/>
  <c r="A98" i="5"/>
  <c r="A100" i="5"/>
  <c r="A101" i="5"/>
  <c r="A102" i="5"/>
  <c r="A103" i="5"/>
  <c r="A104" i="5"/>
  <c r="A106" i="5"/>
  <c r="A107" i="5"/>
  <c r="A108" i="5"/>
  <c r="A109" i="5"/>
  <c r="A110" i="5"/>
  <c r="A111" i="5"/>
  <c r="A112" i="5"/>
  <c r="A113" i="5"/>
  <c r="A115" i="5"/>
  <c r="A116" i="5"/>
  <c r="A117" i="5"/>
  <c r="A118" i="5"/>
  <c r="A119" i="5"/>
  <c r="A120" i="5"/>
  <c r="A121" i="5"/>
  <c r="A5" i="5"/>
  <c r="A6" i="5" s="1"/>
  <c r="A7" i="5" s="1"/>
  <c r="A8" i="5" l="1"/>
  <c r="A9" i="5" l="1"/>
  <c r="A10" i="5" s="1"/>
  <c r="A11" i="5" l="1"/>
  <c r="A12" i="5" s="1"/>
  <c r="A13" i="5" l="1"/>
  <c r="A14" i="5" s="1"/>
  <c r="A15" i="5" l="1"/>
  <c r="A16" i="5" l="1"/>
  <c r="A17" i="5" s="1"/>
  <c r="A18" i="5" s="1"/>
  <c r="A19" i="5" s="1"/>
  <c r="A20" i="5" s="1"/>
  <c r="A21" i="5" s="1"/>
  <c r="A22" i="5" s="1"/>
  <c r="A23" i="5" s="1"/>
  <c r="A24" i="5" s="1"/>
  <c r="A25" i="5" l="1"/>
  <c r="A26" i="5" s="1"/>
  <c r="A27" i="5" s="1"/>
  <c r="A28" i="5" s="1"/>
  <c r="A29" i="5" s="1"/>
  <c r="A30" i="5" s="1"/>
  <c r="A31" i="5" s="1"/>
  <c r="A32" i="5" s="1"/>
  <c r="A33" i="5" s="1"/>
  <c r="A34" i="5" s="1"/>
  <c r="A35" i="5" s="1"/>
  <c r="A36" i="5" s="1"/>
  <c r="A37" i="5" s="1"/>
  <c r="A38" i="5" s="1"/>
  <c r="A39" i="5" s="1"/>
  <c r="A40" i="5" s="1"/>
  <c r="A41" i="5" s="1"/>
  <c r="A42" i="5" s="1"/>
  <c r="A43" i="5" s="1"/>
  <c r="A44" i="5" s="1"/>
  <c r="A45" i="5" s="1"/>
  <c r="A46" i="5" s="1"/>
  <c r="A47" i="5" s="1"/>
  <c r="A48" i="5" s="1"/>
  <c r="A49" i="5" s="1"/>
  <c r="A50" i="5" s="1"/>
  <c r="A51" i="5" s="1"/>
  <c r="A52" i="5" s="1"/>
  <c r="A53" i="5" s="1"/>
  <c r="A54" i="5" s="1"/>
  <c r="A55" i="5" s="1"/>
  <c r="A56" i="5" s="1"/>
  <c r="A57" i="5" s="1"/>
  <c r="A58" i="5" s="1"/>
  <c r="A59" i="5" s="1"/>
  <c r="A60" i="5" s="1"/>
  <c r="A61" i="5" s="1"/>
  <c r="A62" i="5" s="1"/>
  <c r="A63" i="5" s="1"/>
  <c r="A64" i="5" s="1"/>
  <c r="A71" i="5" s="1"/>
  <c r="A75" i="5" s="1"/>
  <c r="A79" i="5" s="1"/>
  <c r="A85" i="5" s="1"/>
  <c r="A93" i="5" s="1"/>
  <c r="A99" i="5" s="1"/>
  <c r="A105" i="5" s="1"/>
  <c r="A114" i="5" s="1"/>
  <c r="A122" i="5" s="1"/>
  <c r="A123" i="5" s="1"/>
  <c r="A124" i="5" s="1"/>
  <c r="A125" i="5" s="1"/>
  <c r="A126" i="5" s="1"/>
  <c r="A127" i="5" s="1"/>
  <c r="A128" i="5" s="1"/>
  <c r="A129" i="5" s="1"/>
  <c r="A130" i="5" s="1"/>
  <c r="A131" i="5" s="1"/>
  <c r="A132" i="5" s="1"/>
  <c r="A133" i="5" s="1"/>
  <c r="A134" i="5" s="1"/>
  <c r="A135" i="5" s="1"/>
  <c r="A136" i="5" s="1"/>
  <c r="A137" i="5" s="1"/>
  <c r="A138" i="5" s="1"/>
  <c r="A139" i="5" s="1"/>
  <c r="Q6" i="5" l="1"/>
  <c r="Q7" i="5"/>
  <c r="Q8" i="5"/>
  <c r="Q9" i="5"/>
  <c r="Q10" i="5"/>
  <c r="Q11" i="5"/>
  <c r="Q12" i="5"/>
  <c r="Q13" i="5"/>
  <c r="Q14" i="5"/>
  <c r="Q15" i="5"/>
  <c r="Q16" i="5"/>
  <c r="Q17" i="5"/>
  <c r="Q18" i="5"/>
  <c r="Q19" i="5"/>
  <c r="Q20" i="5"/>
  <c r="Q21" i="5"/>
  <c r="Q22" i="5"/>
  <c r="Q23" i="5"/>
  <c r="Q24" i="5"/>
  <c r="Q25" i="5"/>
  <c r="Q26" i="5"/>
  <c r="Q27" i="5"/>
  <c r="Q28" i="5"/>
  <c r="Q29" i="5"/>
  <c r="Q30" i="5"/>
  <c r="Q31" i="5"/>
  <c r="Q32" i="5"/>
  <c r="Q33" i="5"/>
  <c r="Q34" i="5"/>
  <c r="Q35" i="5"/>
  <c r="Q36" i="5"/>
  <c r="Q37" i="5"/>
  <c r="Q38" i="5"/>
  <c r="Q39" i="5"/>
  <c r="Q40" i="5"/>
  <c r="Q41" i="5"/>
  <c r="Q42" i="5"/>
  <c r="Q43" i="5"/>
  <c r="Q44" i="5"/>
  <c r="Q45" i="5"/>
  <c r="Q46" i="5"/>
  <c r="Q47" i="5"/>
  <c r="Q48" i="5"/>
  <c r="Q49" i="5"/>
  <c r="Q50" i="5"/>
  <c r="Q51" i="5"/>
  <c r="Q52" i="5"/>
  <c r="Q53" i="5"/>
  <c r="Q54" i="5"/>
  <c r="Q55" i="5"/>
  <c r="Q56" i="5"/>
  <c r="Q57" i="5"/>
  <c r="Q58" i="5"/>
  <c r="Q59" i="5"/>
  <c r="Q60" i="5"/>
  <c r="Q61" i="5"/>
  <c r="Q62" i="5"/>
  <c r="Q63" i="5"/>
  <c r="Q65" i="5"/>
  <c r="Q66" i="5"/>
  <c r="Q67" i="5"/>
  <c r="Q68" i="5"/>
  <c r="Q69" i="5"/>
  <c r="Q70" i="5"/>
  <c r="Q72" i="5"/>
  <c r="Q73" i="5"/>
  <c r="Q74" i="5"/>
  <c r="Q76" i="5"/>
  <c r="Q77" i="5"/>
  <c r="Q78" i="5"/>
  <c r="Q80" i="5"/>
  <c r="Q81" i="5"/>
  <c r="Q82" i="5"/>
  <c r="Q83" i="5"/>
  <c r="Q84" i="5"/>
  <c r="Q86" i="5"/>
  <c r="Q87" i="5"/>
  <c r="Q88" i="5"/>
  <c r="Q89" i="5"/>
  <c r="Q90" i="5"/>
  <c r="Q91" i="5"/>
  <c r="Q92" i="5"/>
  <c r="Q94" i="5"/>
  <c r="Q95" i="5"/>
  <c r="Q96" i="5"/>
  <c r="Q97" i="5"/>
  <c r="Q98" i="5"/>
  <c r="Q100" i="5"/>
  <c r="Q101" i="5"/>
  <c r="Q102" i="5"/>
  <c r="Q103" i="5"/>
  <c r="Q104" i="5"/>
  <c r="Q106" i="5"/>
  <c r="Q107" i="5"/>
  <c r="Q108" i="5"/>
  <c r="Q109" i="5"/>
  <c r="Q110" i="5"/>
  <c r="Q111" i="5"/>
  <c r="Q112" i="5"/>
  <c r="Q113" i="5"/>
  <c r="Q115" i="5"/>
  <c r="Q116" i="5"/>
  <c r="Q117" i="5"/>
  <c r="Q118" i="5"/>
  <c r="Q119" i="5"/>
  <c r="Q120" i="5"/>
  <c r="Q121" i="5"/>
  <c r="Q122" i="5"/>
  <c r="Q123" i="5"/>
  <c r="Q124" i="5"/>
  <c r="Q125" i="5"/>
  <c r="Q126" i="5"/>
  <c r="Q127" i="5"/>
  <c r="Q128" i="5"/>
  <c r="Q129" i="5"/>
  <c r="Q130" i="5"/>
  <c r="Q131" i="5"/>
  <c r="Q132" i="5"/>
  <c r="Q133" i="5"/>
  <c r="Q134" i="5"/>
  <c r="Q135" i="5"/>
  <c r="Q136" i="5"/>
  <c r="Q137" i="5"/>
  <c r="Q138" i="5"/>
  <c r="Q139" i="5"/>
  <c r="Q140" i="5" l="1"/>
</calcChain>
</file>

<file path=xl/sharedStrings.xml><?xml version="1.0" encoding="utf-8"?>
<sst xmlns="http://schemas.openxmlformats.org/spreadsheetml/2006/main" count="1676" uniqueCount="908">
  <si>
    <t>STT</t>
  </si>
  <si>
    <t/>
  </si>
  <si>
    <t>Mã phần (lô)</t>
  </si>
  <si>
    <t>Tên phần (lô)</t>
  </si>
  <si>
    <t>Mặt hàng dự thầu</t>
  </si>
  <si>
    <t>Mã hàng hóa</t>
  </si>
  <si>
    <t>Kỹ mã hiệu</t>
  </si>
  <si>
    <t>Nhãn hiệu</t>
  </si>
  <si>
    <t>Xuất xứ (quốc gia, vùng lãnh thổ)</t>
  </si>
  <si>
    <t>Hãng sản xuất</t>
  </si>
  <si>
    <t>Cấu hình, tính năng kỹ thuật cơ bản</t>
  </si>
  <si>
    <t>Đơn vị tính</t>
  </si>
  <si>
    <t>Khối lượng</t>
  </si>
  <si>
    <t>Việt Nam</t>
  </si>
  <si>
    <t>Cái</t>
  </si>
  <si>
    <t>Trung Quốc</t>
  </si>
  <si>
    <t>Sợi</t>
  </si>
  <si>
    <t>Ấn Độ</t>
  </si>
  <si>
    <t>Tép</t>
  </si>
  <si>
    <t>Bộ</t>
  </si>
  <si>
    <t>Mỹ</t>
  </si>
  <si>
    <t>Nhật Bản</t>
  </si>
  <si>
    <t>Dây dẫn đường ái nước dài 260 cm</t>
  </si>
  <si>
    <t>Ireland</t>
  </si>
  <si>
    <t>Medtronic Ireland</t>
  </si>
  <si>
    <t>cái</t>
  </si>
  <si>
    <t>Đức</t>
  </si>
  <si>
    <t>Hoa Kỳ</t>
  </si>
  <si>
    <t>Boston Scientific Limited</t>
  </si>
  <si>
    <t>Boston Scientific Corporation</t>
  </si>
  <si>
    <t>Bộ</t>
  </si>
  <si>
    <t>MPV</t>
  </si>
  <si>
    <t>CPT</t>
  </si>
  <si>
    <t>Hàn Quốc</t>
  </si>
  <si>
    <t>Thái Lan</t>
  </si>
  <si>
    <t>CÔNG TY TNHH DƯỢC PHẨM KIM THÔNG</t>
  </si>
  <si>
    <t>CÔNG TY TNHH THƯƠNG MẠI TỔNG HỢP VẬT TƯ Y TẾ</t>
  </si>
  <si>
    <t>Danh mục hàng hóa</t>
  </si>
  <si>
    <t>Công ty</t>
  </si>
  <si>
    <t>CÔNG TY CỔ PHẦN ĐẦU TƯ VÀ PHÁT TRIỂN Y TẾ AN SINH</t>
  </si>
  <si>
    <t>CÔNG TY CỔ PHẦN THIẾT BỊ VẬT TƯ Y TẾ THANH HÓA</t>
  </si>
  <si>
    <t>Pháp</t>
  </si>
  <si>
    <t>Lít</t>
  </si>
  <si>
    <t>ml</t>
  </si>
  <si>
    <t>Cuộn</t>
  </si>
  <si>
    <t>CÔNG TY TNHH THƯƠNG MẠI ĐẦU TƯ VIỆT NAM</t>
  </si>
  <si>
    <t>CÔNG TY TNHH THƯƠNG MẠI VÀ DỊCH VỤ VIỆT THẮNG</t>
  </si>
  <si>
    <t>CÔNG TY CỔ PHẦN TRANG THIẾT BỊ Y TẾ ĐẠI DƯƠNG</t>
  </si>
  <si>
    <t>Trustmed</t>
  </si>
  <si>
    <t>CÔNG TY TNHH THIẾT BỊ Y TẾ VÀ HOÁ CHẤT HOÀNG PHƯƠNG</t>
  </si>
  <si>
    <t>Ý</t>
  </si>
  <si>
    <t>HS Hospital Service S.p.A</t>
  </si>
  <si>
    <t>CÔNG TY CỔ PHẦN HANMEDIC VIỆT NAM</t>
  </si>
  <si>
    <t>Dây truyền máu</t>
  </si>
  <si>
    <t>Bộ dây truyền máu ECO</t>
  </si>
  <si>
    <t>TM: ECO</t>
  </si>
  <si>
    <t>Bộ khóa ba ngã để điều hướng dịch chuyền có dây nối</t>
  </si>
  <si>
    <t>- Làm bằng nhựa chất lượng cao dùng trong y tế PC, không gây độc, gây sốt, không gẫy gập hoặc chảy nước.
- Chịu được áp lực tối thiểu 5 bar( 72psi).
- Khóa luer ở đầu khóa
- Không tương tác khi truyền với các loại nhũ dịch, dịch béo hay các loại thuốc.
- Dây nối dài 10cm - 30cm</t>
  </si>
  <si>
    <t>Đài Loan</t>
  </si>
  <si>
    <t>Ống</t>
  </si>
  <si>
    <t>Túi máu ba 250ml, loại đỉnh - đỉnh có dung dịch bảo quản CPDA-2</t>
  </si>
  <si>
    <t>TS-250TT-S</t>
  </si>
  <si>
    <t>Shandong Weigao Group Medical Polymer Co., Ltd</t>
  </si>
  <si>
    <t>Túi</t>
  </si>
  <si>
    <t>CÔNG TY CỔ PHẦN DƯỢC PHẨM VIỆT BẮC</t>
  </si>
  <si>
    <t>Túi máu  ba 350ml, loại đỉnh - đỉnh</t>
  </si>
  <si>
    <t>TS-350TT-S</t>
  </si>
  <si>
    <t>Ống nghiệm lấy máu chân không K3 EDTA</t>
  </si>
  <si>
    <t>Lọ</t>
  </si>
  <si>
    <t>E3-032</t>
  </si>
  <si>
    <t>Guangdong Ecan Medical Co., Ltd</t>
  </si>
  <si>
    <t>Bộ dẫn lưu qua da</t>
  </si>
  <si>
    <t>HS General Purpose</t>
  </si>
  <si>
    <t>HSGPLxxxx</t>
  </si>
  <si>
    <t>bộ</t>
  </si>
  <si>
    <t>Singapore</t>
  </si>
  <si>
    <t>Bộ dây thở dùng cho máy thở</t>
  </si>
  <si>
    <t>GM-001-008</t>
  </si>
  <si>
    <t>Dây thở máy thở dùng 1 lần, 5 nhánh 2 bẫy nước
- Chất liệu: Polypropylen
- Cấu tạo gồm:
+ 1 co nối chữ L cổng Luer Lock cỡ 15M 22M/15F
+ 1 co nối chữ Y cỡ 22M-22M-22M/15F
+ 5 đoạn dây co giãn dài ≥80cm, cỡ 22F-22F
+ 2 bẫy nước cỡ 22M-22M
+ 8 co nối thẳng cỡ 22M-22F
+ 2 co nối thẳng cỡ 22M-22M/15F</t>
  </si>
  <si>
    <t>Sâu máy thở</t>
  </si>
  <si>
    <t>Catheter tĩnh mạch trung tâm 3 nòng</t>
  </si>
  <si>
    <t>FV-3726</t>
  </si>
  <si>
    <t>CÔNG TY TNHH THƯƠNG MẠI VÀ DỊCH VỤ Y TẾ DMEC</t>
  </si>
  <si>
    <t>Hoa kỳ</t>
  </si>
  <si>
    <t>Penumbra, Inc.</t>
  </si>
  <si>
    <t>CÔNG TY TNHH  THIÊN VIỆT</t>
  </si>
  <si>
    <t>Chỉ tiêu tự nhiên số 1, không kim</t>
  </si>
  <si>
    <t>Chỉ tan chậm tự nhiên Trustigut (C) (Chromic Catgut) số 1, dài 75 cm, kim tròn 1/2c, dài 26 mm, C50A26</t>
  </si>
  <si>
    <t>C50A26</t>
  </si>
  <si>
    <t>Chỉ tan chậm tự nhiên chromic catgut số 1, dài 75 cm, kim tròn 1/2c, dài 26 mm. Kim thép 302 phủ silicon XtraCoat, mũi kim UltraGlyde. Chỉ làm từ collagen tinh khiết, sợi chắc, mềm dễ uốn. Đóng gói bằng giấy tiệt trùng 80gsm (100 micron) độ bền cao, ngăn khuẩn hiệu quảXtraCoat</t>
  </si>
  <si>
    <t>CeramOptec GmbH</t>
  </si>
  <si>
    <t>Dây dẫn nước trong nội soi chạy bằng máy</t>
  </si>
  <si>
    <t>Tây Ban Nha</t>
  </si>
  <si>
    <t>Cardionovum GmbH</t>
  </si>
  <si>
    <t>Stent đường mật đường mật, loại không phủ, bán phủ và phủ toàn phần.</t>
  </si>
  <si>
    <t>TỔNG CÔNG TY THIẾT BỊ Y TẾ VIỆT NAM - CTCP</t>
  </si>
  <si>
    <t>Hungary</t>
  </si>
  <si>
    <t>Permedica</t>
  </si>
  <si>
    <t>CÔNG TY CỔ PHẦN  CÔNG NGHỆ KỸ THUẬT VÀ THIẾT BỊ Y TẾ HẢI ÂU</t>
  </si>
  <si>
    <t>Surgival</t>
  </si>
  <si>
    <t>Khớp háng bán phần không xi măng chuôi dài di động kép phủ Hydro Apatide.</t>
  </si>
  <si>
    <t>Khớp háng bán phần chuôi dài không xi măng, góc cổ 130º</t>
  </si>
  <si>
    <t>Khớp háng bán phần không xi măng</t>
  </si>
  <si>
    <t>CÔNG TY TNHH KHOA HỌC KỸ THUẬT Y TẾ IQ</t>
  </si>
  <si>
    <t>Thổ Nhĩ Kỳ</t>
  </si>
  <si>
    <t>CÔNG TY TNHH XUẤT NHẬP KHẨU TRANG THIẾT BỊ Y TẾ TÂM THU</t>
  </si>
  <si>
    <t>Quả</t>
  </si>
  <si>
    <t>Bóng nong mạch vành phủ thuốc Sirolimus</t>
  </si>
  <si>
    <t>Bóng nong động mạch vành phủ thuốc Paclitaxel Restore DEB</t>
  </si>
  <si>
    <t>R xxx-xx</t>
  </si>
  <si>
    <t>Restore DEB</t>
  </si>
  <si>
    <t>Bóng nong động mạch vành phủ thuốc</t>
  </si>
  <si>
    <t>Dây dẫn đường ái nước dài 150 cm</t>
  </si>
  <si>
    <t>Tờ</t>
  </si>
  <si>
    <t>Gambro Industries</t>
  </si>
  <si>
    <t>Bộ quả lọc máu liên tục kèm dây</t>
  </si>
  <si>
    <t>Bộ quả lọc máu liên tục Prismaflex M100</t>
  </si>
  <si>
    <t>Prismaflex M100 Set</t>
  </si>
  <si>
    <t>Quả lọc máu liên tục kèm bộ dây dẫn: Chất liệu:   - Sợi lọc AN69 HF: Acrylonitrile và  sodium methallyl sulfonate copolymer   - Vỏ và đầu quả lọc: Polycarbonate   - Ống dẫn: PVC    - Cartridge: PETG Phương pháp tiệt trùng: EtO (ethylene oxide) Thông số kỹ thuật của quả lọc:   - Áp lực máu tối đa (mmHg/kPa): 500/66,6   - Thể tích máu trong quả lọc (±10%): 152 ml   - Diện tích màng hiệu dụng: 0,9m2   - Đường kính trong của sợi lọc (khi ướt): 240µm   - Độ dày thành sợi lọc: 50µm   - Tốc độ máu: 75 - 400 ml/phút   - Thể tích mồi máu (chỉ ở quả lọc): 66 ml ±10%   - Cân nặng bệnh nhân tối thiểu: 30 kg</t>
  </si>
  <si>
    <t>Quả lọc máu hấp phụ điều trị suy thận mạn</t>
  </si>
  <si>
    <t>Quả lọc máu hấp phụ điều trị suy thận mạn HA130</t>
  </si>
  <si>
    <t>HA130</t>
  </si>
  <si>
    <t>Disposable Hemoperfusion Cartridge HA130</t>
  </si>
  <si>
    <t>Mediox Orvosi Műszergyártó Kft</t>
  </si>
  <si>
    <t>Biopsybell S.r.l; Tecres S.p.A</t>
  </si>
  <si>
    <t>Bộ bơm xi măng tạo hình thân đốt sống không bóng</t>
  </si>
  <si>
    <t>Taeyeon Medical Co., Ltd./; Meta Biomed Co., Ltd.; Jiangsu Rongye Technology Co., Ltd./</t>
  </si>
  <si>
    <t>Hàn Quốc; Trung Quốc</t>
  </si>
  <si>
    <t>Bộ bơm xi măng loại thường dùng súng áp lực cao</t>
  </si>
  <si>
    <t>Ý + Đức</t>
  </si>
  <si>
    <t>Bộ bơm xi măng có bóng (dùng tạo hình thân đốt sống)</t>
  </si>
  <si>
    <t>Hệ thống bơm xi măng một bóng dùng trong tạo hình thân đốt sống Carlon Kyphoplasty System (PKP Kit)</t>
  </si>
  <si>
    <t>Bộ bơm xi măng không bóng tạo hình thân đốt sống</t>
  </si>
  <si>
    <t>Hệ thống bơm xi măng không bóng dùng trong tạo hình thân đốt sống Carlon System (PKP Kit (No Balloon))</t>
  </si>
  <si>
    <t>Bộ bơm xi măng cột sống 2 bóng, vào cuống trực tiếp</t>
  </si>
  <si>
    <t>Tsunami Medical S.r.l + Aditus</t>
  </si>
  <si>
    <t>Bộ bơm xi măng loại 1 bóng</t>
  </si>
  <si>
    <t>Bộ dụng cụ bơm xi măng loại có 01 bóng (Bao gồm xi măng và bộ trộn)</t>
  </si>
  <si>
    <t>TYP 0510; TYP 0515; TYP 0520; TYP 0525;
TYP-PCDA; TYP-PCDB;
KM-I; OpaCem</t>
  </si>
  <si>
    <t>- 01 Bóng nong thân đốt sống, chiều dài ban đầu của bóng là 10mm/15mm/20mm, bóng chịu lực tối đa 300psi, có hai điểm cản quang kiểm soát độ sâu. Thể tích tối đa lần lượt là 3cc/5cc/7cc, đường kính tối đa khi bơm phồng là 14mm/17mm/19mm, chiều dài tối đa khi bơm phồng là 16mm/22mm/34mm.
- 01 Bơm áp lực có đồng hồ đo áp suất dạng Xi lanh có đồng hồ cơ thể hiện áp lực, có tay cầm và đòn bẩy giúp điều chỉnh tăng giảm áp suất, dung tích chứa 20ml. Hiển thị áp suất tối đa đo được là 350psi.
- 02 Kim chọc dò cán chữ T, mũi vát 1 bên: Bao gồm kim mũi vát, cán chữ T và nòng (trocar) vật liệu nhựa và thép không gỉ, Ống kim có chiều dài 115mm đến 153mm.
- 02 Ống dẫn hướng trong và 2 Ống dẫn hướng ngoài làm từ vật liệu nhựa và thép không gỉ, chiều dài 136-157mm.. 2 Thanh định vị (chốt dây) dạng tròn bằng thép không gỉ, chiều dài 270mm
- 2 Mũi khoan dạng vát đầu bằng thép không gỉ, chiều dài 209-236mm.
- 06 Kim chứa và chọc đẩy Xi măng vào thân đốt sống, vật liệu nhựa và thép không gỉ. chiều dài 223-258mm.
- 1 Bộ trộn đẩy xi măng: Gồm 06 phần: 1-bơm xi măng hình trụ, trên thân có khóa điều chỉnh áp lực, dung tích 30ml; 2-phễu; 3-nắp khóa; 4-thanh trộn xi măng 1 đầu có hình dạng lò xo; 5-dây nối giảm áp, 6- thanh đẩy xi măng giúp đẩy nốt phần xi măng nằm trong dây nối.
Xi măng xương kèm dung dịch pha. Đóng gói bao gồm: 20g xi-măng sinh học và 8.5g dung dịch pha.
Thành phần bột Xi-măng: Poly-methylmethacrylate: 7.70g; Zirconium dioxide: 12.00g; Benzoyl Peroxide: 0.30g. Thời gian đông cứng: từ 7 - 14 phút tùy theo nhiệt độ phòng.</t>
  </si>
  <si>
    <t>Bộ nội soi cắt lọc</t>
  </si>
  <si>
    <t>Lưỡi cắt đốt cao tần</t>
  </si>
  <si>
    <t>Lưỡi cắt đốt đơn cực loại cong 90 °</t>
  </si>
  <si>
    <t>Tulpar</t>
  </si>
  <si>
    <t>Lưỡi cắt đốt cao tần trong nội soi khớp vai, gối, khớp nhỏ, có nhiều lỗ hút nước ra. Độ  gập góc 30 đến 91.</t>
  </si>
  <si>
    <t>Dây sử dụng cho máy bơm nước sử dụng cho mổ nội soi khớp. Vật liệu: nhựa điều khiển được dòng nước: tốc độ và áp lực dòng chảy. Sử dụng với máy bơm nước có áp lực đến 200 mmHg, lưu lượng bơm đến 2 L/phút</t>
  </si>
  <si>
    <t>Lưỡi bào khớp các loại, các cỡ</t>
  </si>
  <si>
    <t>49975xxxx</t>
  </si>
  <si>
    <t>Cửa sổ bào rộng cho phép bào được phía trước và bên hông. Thiết kế có răng hoặc không răng. Đường kính:  3.5, 4.5, 5.5 mm. Dùng 1 lần, bào cắt lọc mô xơ, thiết kế rỗng nòng để hút được các mô vụn đẩy ra ngoài. có thể xoay 360 độ qua cần gạt phía trước.</t>
  </si>
  <si>
    <t>Bộ vật tư làm sạch ổ khớp</t>
  </si>
  <si>
    <t>Lưỡi bào khớp</t>
  </si>
  <si>
    <t>Arthrex, Inc.</t>
  </si>
  <si>
    <t>Đầu đốt</t>
  </si>
  <si>
    <t>AR-9811</t>
  </si>
  <si>
    <t>Dây nước</t>
  </si>
  <si>
    <t>AR-6410</t>
  </si>
  <si>
    <t>Bộ nội soi tái tạo dây chằng chéo</t>
  </si>
  <si>
    <t>• Lưỡi cắt đốt dùng để cắt, đốt và cầm máu mô mềm. Lumen cắt lưu lượng cao được cung cấp từ một điện cực để cắt bỏ mô mềm và cầm máu. Phạm vi đầu dò rộng cung cấp khả năng đông máu trong các thủ thuật nội soi khớp vai, đầu gối, khớp nhỏ.
• Độ  gập góc 30, 45, 70, 90, 91 độ
• Đường kính 1.5 - 3.75mm. 
Chiều dài 160mm (± 5%)</t>
  </si>
  <si>
    <t>Dây sử dụng cho máy bơm nước sử dụng cho mổ nội soi khớp. Vật liệu: nhựa điều khiển được dòng nước: tốc độ và áp lực dòng chảy.
Sử dụng với máy bơm nước có áp lực đến 200 mmHg, lưu lượng bơm đến 2 L/phút</t>
  </si>
  <si>
    <t>Lưỡi bào cắt lọc mô xơ. Có các đường kính:  3.5,  4.5 , 5.5 mm. Lưỡi bào cắt lọc mô xơ, thiết kế rỗng nòng để hút được các mô vụn đẩy ra ngoài. có thể xoay 360 độ qua cần gạt phía trước.
- Chiều dài làm việc 13cm
- Sử dụng cùng với tay bào có tốc độ vòng quay đến 16000 vòng/phút, tần số dao động lên đến 4Hz.</t>
  </si>
  <si>
    <t>Vít treo gân có thể tự điều chỉnh độ dài</t>
  </si>
  <si>
    <t>Vít neo cố định dây chằng tự điều chỉnh loại Ext Liftfix Button</t>
  </si>
  <si>
    <t>TM00140100</t>
  </si>
  <si>
    <t>Dùng cho nội soi tái tạo dây chằng có thể sử dụng trong kĩ thuật All inside
Nẹp bằng titanium, 4 lỗ có vòng treo điều chỉnh được chất liệu UHMWPE, có hai sợi chỉ riêng biệt dùng lật và kéo, chất liệu chỉ UHMWPE.
Kích thước thanh treo: 4x12mm
Lực kéo 1840 Newton
Cơ chế một chiều, vòng treo chỉ thắt lại, không nới được</t>
  </si>
  <si>
    <t>Chỉ siêu bền dùng trong nội soi khớp</t>
  </si>
  <si>
    <t>Chỉ dùng trong nội soi khớp</t>
  </si>
  <si>
    <t>Chất liệu: Polyethylene Cao phân tử (UHMWPE), bề rộng chỉ 1.40 mm.
Lực kéo 576,12 N/mm2</t>
  </si>
  <si>
    <t>Vít treo mảnh ghép gân kèm vòng treo điều chỉnh độ dài</t>
  </si>
  <si>
    <t>AR-1588RT</t>
  </si>
  <si>
    <t>Mũi khoan ngược</t>
  </si>
  <si>
    <t>Chỉ</t>
  </si>
  <si>
    <t>AR-7200</t>
  </si>
  <si>
    <t>Vít cố định dây chằng chéo tự tiêu sinh học các cỡ</t>
  </si>
  <si>
    <t>AR-1360C/
AR-1xxxTC</t>
  </si>
  <si>
    <t>Bộ nội soi khâu chóp xoay khớp vai neo tự khóa chỉ</t>
  </si>
  <si>
    <t>Lưỡi cắt đốt cao tần Bộ</t>
  </si>
  <si>
    <t>Lưỡi cắt đốt cao tần trong nội soi khớp vai, gối, khớp nhỏ.
• Cung cấp tốc độ cắt lớn,
• Độ  gập góc 30, 45, 70, 90, 91 độ</t>
  </si>
  <si>
    <t>Cửa sổ bào rộng cho phép bào được phía trước và bên hông. Thiết kế có răng hoặc không răng. Tối thiểu các đường kính:  3.5,  4.5 , 5.5 mm. Dùng 1 lần, bào cắt lọc mô xơ, thiết kế rỗng nòng. có thể xoay 360 độ qua cần gạt phía trước</t>
  </si>
  <si>
    <t>Vít nội soi bằng vật liệu PEEK cố định chóp xoay</t>
  </si>
  <si>
    <t>Vít neo khớp vai loại Excalibur Tack II Anchor Peek</t>
  </si>
  <si>
    <t>Dùng trong phẫu thuật Nội soi khớp. Có các loại đường kính: 3.5, 4.5mm
Vít neo hai thành phần đầu neo và thân neo tự khóa chỉ. Trục vít rỗng. Vít neo được kết nối sẵn với tay đóng. Chất liệu PEEK, kèm chỉ siêu bền UHMWPE</t>
  </si>
  <si>
    <t>Trocar chuyên dụng trong nội soi khớp</t>
  </si>
  <si>
    <t>Cannulla dùng trong phẫu thuật nội soi khớp</t>
  </si>
  <si>
    <t>TM0078xxxx</t>
  </si>
  <si>
    <t>Thiết kế có rãnh xoắn, kiểm soát dòng chảy với khóa kín, ống canulla trong suốt.
Chất liệu: nhựa
Cổng vào chất lỏng điều chỉnh được, đường kính 0.6 mm, đường kính canulla: 6.5 mm/ 8.0 mm</t>
  </si>
  <si>
    <t>Vít neo kèm chỉ dẹt</t>
  </si>
  <si>
    <t>AR-2324BCCT/ 
AR-2324BCCTT</t>
  </si>
  <si>
    <t>Lưỡi mài khớp</t>
  </si>
  <si>
    <t>AR-8xx0OBx</t>
  </si>
  <si>
    <t>Cây đẩy chỉ</t>
  </si>
  <si>
    <t>AR-13995N</t>
  </si>
  <si>
    <t>Trocar nội soi khớp vai</t>
  </si>
  <si>
    <t>AR-65xx</t>
  </si>
  <si>
    <t>Bộ nội soi khâu sụn viền khớp vai neo tự khóa chỉ</t>
  </si>
  <si>
    <t>Dây sử dụng cho máy bơm nước. Vật liệu: nhựa điều khiển được dòng nước: tốc độ và áp lực dòng chảy. Sử dụng với máy bơm nước có áp lực đến 200 mmHg, lưu lượng bơm đến 2 L/phút</t>
  </si>
  <si>
    <t>Cửa sổ bào rộng cho phép bào được phía trước và bên hông. Thiết kế có răng hoặc không răng. Đường kính:  3.5,  4.5 , 5.5 mm. Dùng 1 lần, bào cắt lọc mô xơ, thiết kế rỗng nòng để hút được các mô vụn đẩy ra ngoài. có thể xoay 360 độ qua cần gạt phía trước.</t>
  </si>
  <si>
    <t>Vít neo cố định sụn viền</t>
  </si>
  <si>
    <t>Dùng trong phẫu thuật Nội soi khớp. Đường kính: 2.9mm 
Vít neo hai thành phần đầu neo và thân neo tự khóa chỉ. Trục vít thiết kế rỗng. 
Vít neo được kết nối sẵn với tay đóng. Chất liệu PEEK, kèm chỉ siêu bền UHMWPE</t>
  </si>
  <si>
    <t>Thiết kế có rãnh xoắn, kiểm soát dòng chảy với khóa kín, ống canulla trong suốt giúp quan sát được.
Chất liệu: nhựa
Cổng vào chất lỏng điều chỉnh được, đường kính 0.6 mm, đường kính canulla: 6.5 mm/ 8.0 mm</t>
  </si>
  <si>
    <t>Bộ nội soi khớp vai khâu sụn viền không nút thắt</t>
  </si>
  <si>
    <t>Vít neo kèm chỉ</t>
  </si>
  <si>
    <t>AR-2923BC</t>
  </si>
  <si>
    <t>Chỉ dẹt siêu bền dùng cho khâu sụn viền</t>
  </si>
  <si>
    <t>AR-7237</t>
  </si>
  <si>
    <t>Cây móc chỉ nội soi khâu sụn viền</t>
  </si>
  <si>
    <t>AR-4068-xxx</t>
  </si>
  <si>
    <t>Kim đốt sóng cao tần thay đổi chiều dài đầu hoạt động</t>
  </si>
  <si>
    <t>Bộ dụng cụ đốt nhiệt bằng công nghệ vi sóng</t>
  </si>
  <si>
    <t>Kim đốt bằng công nghệ vi sóng</t>
  </si>
  <si>
    <t>ECO-100AI3; ECO-100AL3; ECO-100A3; ECO-100AL1; ECO-100A1</t>
  </si>
  <si>
    <t>ECO Medical Technology (Nanjing) Co., Ltd</t>
  </si>
  <si>
    <t>Bộ kim đốt gồm có 3 bộ phận kết hợp: Kim đốt nhiệt + dây dẫn nước tuần hoàn + cáp kết nối kim với hệ thống phát sóng
Kim đốt nhiệt sử dụng công nghệ vi sóng MWA.
Bước sóng điều trị: Tần số 2450 ± 20 MHz.
Quang phổ vi sóng: 300MHz-300MHz.
Đường kính kim 16G, 17G, Tip 3;3,5;5 mm, chiều dài kim đốt 100mm.
Nhiệt độ thân kim khi đốt ≤ 37 độ C.
Phần tay cầm có 2 loại: Tay cầm loại thẳng hoặc tay cầm chữ L. 
Có 2 đầu dây khớp với hệ thống máy bơm nước tuần hoàn.
Chất liệu: Tay cầm bằng nhựa y tế, thân kim đốt làm bằng titan có phủ lớp chống dính.</t>
  </si>
  <si>
    <t>Clip kẹp mạch máu chất liệu Polymer các cỡ</t>
  </si>
  <si>
    <t>Dịch nhầy phẫu thuật</t>
  </si>
  <si>
    <t>ống</t>
  </si>
  <si>
    <t>Hải Anh</t>
  </si>
  <si>
    <t>Huyết áp kế đồng hồ</t>
  </si>
  <si>
    <t>No.500-V</t>
  </si>
  <si>
    <t>- 01 đồng hồ đo áp lực
- Hệ thống bơm khí : 01 bóng bơm khí; 02 ống dẫn khí; 01 van xả khí
- 01 dải băng cuộn tay bằng cotton, dành cho người lớn kích thước 140x500mm
- 01 bao hơi cao su kích thước 120x220mm
- 01 túi đựng giả da</t>
  </si>
  <si>
    <t>Mũ phẫu thuật vô trùng</t>
  </si>
  <si>
    <t>Mũ phẫu thuật đóng gói vô trùng từng cái một riêng lẻ</t>
  </si>
  <si>
    <t>Trung quốc</t>
  </si>
  <si>
    <t>Đĩa Petri nhựa</t>
  </si>
  <si>
    <t>Công ty TNHH Polygreen Việt Nam</t>
  </si>
  <si>
    <t>Chất liệu nhựa PS trong suốt. Đường kính 90mm. Chiều cao 15mm.</t>
  </si>
  <si>
    <t>Ống hút dịch phẫu thuật</t>
  </si>
  <si>
    <t>Nhiệt kế</t>
  </si>
  <si>
    <t>CRW-23</t>
  </si>
  <si>
    <t>Dùng để đo nhiệt độ cơ thể dải đo từ 35-42 độ C</t>
  </si>
  <si>
    <t>Đơn giá dự thầu sau hiệu chỉnh sai lệch thừa, trừ giá trị giảm giá (nếu có) (giá trúng thầu)</t>
  </si>
  <si>
    <t>Dung dịch khử khuẩn mức độ cao</t>
  </si>
  <si>
    <t>Dung dịch Rapicide OPA</t>
  </si>
  <si>
    <t>25BV-VT-G4-1</t>
  </si>
  <si>
    <t>4004709 
(ML02-0132)</t>
  </si>
  <si>
    <t>MEDIVATORS Inc</t>
  </si>
  <si>
    <t>- Dung dịch khử khuẩn mức độ cao, thành phần ORTHO-PHTHALADEHYDE, chứa chất hoạt động bề mặt, chất chống tạo bọt và nước khử ion.
-  Thời gian ngâm khử khuẩn mức độ cao cho dụng cụ là 5 phút, tái sử dụng trong vòng 28 ngày 
- Ngâm khử khuẩn trực tiếp không cần hoạt hóa.
- Tương thích với các vật liệu thông thường của thiết bị y tế bao gồm nội soi và máy rửa tự động và với các kim loại, nhựa, chất đàn hồi, gốm sứ và chất kết dính (keo dính) thông thường (kể cả Polystyrene), các chất tẩy rửa có độ pH nhẹ, ít tạo bọt và dễ rửa sạch khỏi thiết bị 
- Có que thử</t>
  </si>
  <si>
    <t>PP2500167057</t>
  </si>
  <si>
    <t>Dung dịch làm sạch và khử trùng quả lọc thận nhân tạo</t>
  </si>
  <si>
    <t>"Dung dịch làm
sạch và khử khuẩn
màng lọc, máy
thận nhân tạo Nclean-PAA"</t>
  </si>
  <si>
    <t>25BV-VT-G4-108</t>
  </si>
  <si>
    <t>Nclean-PAA</t>
  </si>
  <si>
    <t>Thai AMTEC Co., Ltd</t>
  </si>
  <si>
    <t>"Chất lỏng
Thành phần: Hydrogen Peroxide 19%
Acid peracetic 4,5%
Acid acetic 15%
Và các thành phần phụ khác: 61,5%
- Đạt tiêu chuẩn ISO13485
- Can 5 lít
- Tính năng: làm sạch và khử khuẩn "</t>
  </si>
  <si>
    <t>PP2500167058</t>
  </si>
  <si>
    <t>Viên sát khuẩn</t>
  </si>
  <si>
    <t>Presept™ Effervescent Disinfectant Tablets</t>
  </si>
  <si>
    <t>25BV-VT-G4-2</t>
  </si>
  <si>
    <t>SPR25</t>
  </si>
  <si>
    <t>Ai-len</t>
  </si>
  <si>
    <t>Medentech Limited</t>
  </si>
  <si>
    <t>Viên sủi khử khuẩn,  thành phần 2,5g Troclosense Sodium
- Dạng viên sủi tan nhanh trong nước, dùng khử khuẩn bề mặt, đồ vải, diệt vi khuẩn gram âm &amp; gram dương  Hoạt động hiệu quả kể cả khi có sự hiện diện chất hữu cơ, pH: 5.0 - 6.5
- 1 viên nặng 5g có thành phần: hoạt chất Troclosense Sodium 50% tương đương 2.5g/viên, Apidic acid 1,2g/viên tương đương 24%. trọng lượng 1 viên
- Đạt các tiêu chuẩn: ISO13485, CFS, GMP</t>
  </si>
  <si>
    <t>Viên</t>
  </si>
  <si>
    <t>PP2500167059</t>
  </si>
  <si>
    <t>Bơm tiêm vô trùng dùng một lần 20ml</t>
  </si>
  <si>
    <t>Bơm tiêm vô trùng sử dụng một lần 20ml/cc, kim các cỡ, VIKIMCO</t>
  </si>
  <si>
    <t>25BV-VT-G4-3</t>
  </si>
  <si>
    <t>BT.VKC.01</t>
  </si>
  <si>
    <t>Công ty Cổ phần Dược phẩm Cửu Long</t>
  </si>
  <si>
    <t>Bơm tiêm vô trùng sử dụng một lần 20ml, làm bằng nguyên liệu nhựa PP ( Polypropylene ) dùng trong y tế, nhẵn bóng, không cong vênh, không có ba vía, vạch chia dung tích rõ nét, cỡ kim 23Gx1", 25Gx1”. Kim làm bằng thép không gỉ, kim sắc nhọn, không gợn, vác 3 cạnh, có nấp đậy.  Pittong có khía bẻ gãy để hủy sau khi sử dụng.  Không chứa độc tố DEHP và chất gây sốt. Đóng gói trong túi riêng đảm bảo vô trùng, tiệt trùng bằng khí E.O. Tiêu chuẩn  ISO 13485:2016/ EN ISO 13485:2016, ISO 9001:2015; CE</t>
  </si>
  <si>
    <t>CÔNG TY CỔ PHẦN DƯỢC PHẨM CỬU LONG</t>
  </si>
  <si>
    <t>PP2500167060</t>
  </si>
  <si>
    <t>Ống bơm tiêm thuốc cản quang 2 nòng</t>
  </si>
  <si>
    <t>Bộ Xilanh 100ml dùng cho máy bơm cản quang Nemoto Dual Shot</t>
  </si>
  <si>
    <t>25BV-VT-G4-4</t>
  </si>
  <si>
    <t>HK-10008</t>
  </si>
  <si>
    <t>Jiangxi Hawk</t>
  </si>
  <si>
    <t>Jiangxi Hawk Medical Supplies Co., Ltd</t>
  </si>
  <si>
    <t>- Chất liệu Polyurethane, bền, chắc, chịu được áp lực cao. 
- Ống bơm với mục đích đựng thuốc cản quang để lắp vào máy CT; MRI; DSA</t>
  </si>
  <si>
    <t>PP2500167061</t>
  </si>
  <si>
    <t>Bộ xilanh 60ml dùng cho máy bơm cản quang</t>
  </si>
  <si>
    <t>Bộ xilanh 60ml dùng cho máy bơm cản quang Nemoto Sonic</t>
  </si>
  <si>
    <t>25BV-VT-G4-5</t>
  </si>
  <si>
    <t>HK-20021</t>
  </si>
  <si>
    <t>2 xilanh 60ml, 1 ống nối áp lực cao dài 250cm dùng trong MRI, 2 đầu lấy thuốc</t>
  </si>
  <si>
    <t>PP2500167062</t>
  </si>
  <si>
    <t>Kim tiêm</t>
  </si>
  <si>
    <t>Kim tiêm vô trùng sử dụng một lần các cỡ. VIKIMCO</t>
  </si>
  <si>
    <t>25BV-VT-G4-6</t>
  </si>
  <si>
    <t>KT.VKC.02</t>
  </si>
  <si>
    <t>Kim tiêm vô trùng Sử dụng một lần, Đế kim được làm bằng nhựa PP ( Polypropylene ) dùng trong y tế, cỡ kim 18Gx1 ½”, 23Gx1", 25Gx1”, 25Gx5/8”, 26Gx1/2”, Kim làm bằng thép không gỉ, được mạ Crom hoặc Niken, kim sắc nhọn, không gợn, vác 3 cạnh, có nấp đậy, đốc kim và vỉ đựng kim có chỉ thị màu phân biệt các cỡ kim. Sản phẩm được đóng gói dạng ép vỉ đảm bảo vô trùng, Không có độc tố DEHP, không chất gây sốt.đạt tiêu chuẩn ISO 13485:2016/ EN ISO 13485:2016, ISO 9001:2015; CE</t>
  </si>
  <si>
    <t>PP2500167063</t>
  </si>
  <si>
    <t>Kim luồn tĩnh mạch có cánh, có cổng bơm thuốc</t>
  </si>
  <si>
    <t>25BV-VT-G4-7</t>
  </si>
  <si>
    <t>Wellmed International Industries Pvt</t>
  </si>
  <si>
    <t>Kim luồn tĩnh mạch có cánh có cửa bơm thuốc. Kim làm bằng thép không gỉ</t>
  </si>
  <si>
    <t>PP2500167064</t>
  </si>
  <si>
    <t>Bộ kim chọc tạo đường thông cửa chủ trong gan qua đường tĩnh mạch cảnh,</t>
  </si>
  <si>
    <t>kim chọc tạo đường thông cửa chủ trong gan qua đường tĩnh mạch cảnh, các loại các cỡ. Scorpion® Portal Vein Access;</t>
  </si>
  <si>
    <t>25BV-VT-G4-8</t>
  </si>
  <si>
    <t>TPS005; TPS006.</t>
  </si>
  <si>
    <t>Scorpion® Portal Vein Access;</t>
  </si>
  <si>
    <t>Argon Medical Devices, Inc.</t>
  </si>
  <si>
    <t>Đầu kim chọc có đặc tính giúp quan sát trên nhiều phương thức hình ảnh khác nhau. Có vị trí đánh dấu trên ống thông mang que chọc. Kim chọc bằng Nitinol. Cỡ kim chọc: 17Ga hoặc 0.040". Bộ kim chọc bao gồm:
- Ống chứa cứng 
- Ống thông dẫn đường 
- Kim chọc 
- Ống thông chứa kim chọc 
- Ống thông đầu kiểu MPA</t>
  </si>
  <si>
    <t>PP2500167065</t>
  </si>
  <si>
    <t>Điện cực máy cao tần</t>
  </si>
  <si>
    <t>25BV-VT-G4-9</t>
  </si>
  <si>
    <t>15-xxsxx-xxAO;
17-xxsxx-xxAO; 
18-xxsxx-xxAO</t>
  </si>
  <si>
    <t>Curaway</t>
  </si>
  <si>
    <t>Zhejiang CuraWay Medical Technology Co.,Ltd</t>
  </si>
  <si>
    <t>- Kim có nhiều kích thước và độ dài và đầu phát nhiệt khác nhau
- Đường kính kim: Kích thước 18G, 17G, và 15G
- Chiều dài từ 100-350mm
- Đầu phát nhiệt điều chỉnh được từ 5-30mm và từ 15-40mm, có thể thay đổi  độ dài trên cùng một kim bằng nút gạt tay</t>
  </si>
  <si>
    <t>CÔNG TY CỔ PHẦN ACCUTECH VIỆT NAM</t>
  </si>
  <si>
    <t>PP2500167066</t>
  </si>
  <si>
    <t>25BV-VT-G4-10</t>
  </si>
  <si>
    <t>PP2500167067</t>
  </si>
  <si>
    <t>Bộ dây truyền dịch sử dụng một lần kim cánh bướm</t>
  </si>
  <si>
    <t>Bộ dây truyền dịch PMH sử dụng một lần kim cánh bướm</t>
  </si>
  <si>
    <t>25BV-VT-G4-11</t>
  </si>
  <si>
    <t>PMH: KCB</t>
  </si>
  <si>
    <t>Van khoá điều chỉnh, kim chai sản xuất từ hạt nhựa ABS nguyên sinh.
Van thoát khí có thiết kế màng lọc khí vô khuẩn.
Buồng nhỏ giọt thể tích ≥ 14ml, có màng lọc dịch ≤ 15µm. 
Dây dẫn cấu tạo từ chất liệu nhựa PVC nguyên sinh, mềm dẻo, dai, độ đàn hồi cao, không gãy gập khi bảo quản và sử dụng; Độ dài dây truyền ≥ 1700mm. 
Dây truyền dịch kèm kim hai cánh bướm 22Gx3/4".
Đầu nối Luer lock có cơ chế xoay giúp cho việc gắn kết với kim luồn chắc chắn và dễ thao tác khi sử dụng.
- Xuất xứ: Việt Nam</t>
  </si>
  <si>
    <t>PP2500167068</t>
  </si>
  <si>
    <t>25BV-VT-G4-12</t>
  </si>
  <si>
    <t>Van khoá điều chỉnh, kim chai sản xuất từ hạt nhựa ABS nguyên sinh; Van thoát khí có thiết kế màng lọc khí vô khuẩn; Buồng nhỏ giọt có màng lọc dịch. Dây dẫn cấu tạo từ chất liệu nhựa PVC nguyên sinh, mềm dẻo, dai, độ đàn hồi cao, không gãy gập khi bảo quản và sử dụng;
Đầu nối Luer lock có cơ chế xoay giúp cho việc gắn kết với kim luồn chắc chắn và dễ thao tác khi sử dụng. 
Dây dài ≥1800mm làm từ chất liệu PVC y tế, không gây sốt, không độc hại, tiệt trùng bằng khí EO. Kim cỡ 18Gx1 1/2'. Màng lọc ở bầu có kích thước lỗ lọc 200µm, tốc độ dòng chảy 20 giọt/ml
- Xuất xứ: Việt Nam</t>
  </si>
  <si>
    <t>PP2500167069</t>
  </si>
  <si>
    <t>Khóa 3 chạc kèm dây nối</t>
  </si>
  <si>
    <t>25BV-VT-G4-13</t>
  </si>
  <si>
    <t>9000LR EX</t>
  </si>
  <si>
    <t>PP2500167070</t>
  </si>
  <si>
    <t>Găng kiểm tra dùng trong y tế</t>
  </si>
  <si>
    <t>Găng tay khám Latex có bột hiệu I-Med</t>
  </si>
  <si>
    <t>25BV-VT-G4-14</t>
  </si>
  <si>
    <t>IMED</t>
  </si>
  <si>
    <t>Công Ty Tnhh Công Nghệ Y Tế I-Med</t>
  </si>
  <si>
    <t>1. Chất liệu: Cao su thiên nhiên, có bột
•Thuận cả hai tay, Cổ tay được se viền nên dễ đeo vào và tránh bị rách, đủ các cỡ
• Độ co giản và mềm mại cao
• Dễ đeo găng
• Độ bám dính vật dụng khi sử dụng găng cao. Thao tác thuận tiện dễ dàng.
• Sản phẩm được sản xuất tại nhà máy có tiêu chuẩn: ISO 13485
- ĐÓNG GÓI: 50 đôi/ Hộp, 10 hộp/ thùng
- Chiều dài găng &gt;=240mm
- Độ dày (mm):
Ngón tay: 0.11
Lòng bàn tay: 0.09
Cổ tay: 0.08
- Chiều rộng găng tay (mm)
70 ± 10 (XS)
80 ± 10 (S)
90 ± 10 (M)
110 ± 10 (L)
XL ≥ 111 (XL)
- Lực kéo đứt tối thiểu: 7.59N
- Độ giãn dài tối thiểu khi đứt
trước khi già hoá nhanh: &gt;=750%
2. Sau lão hoá
- Lực kéo đứt tối thiểu: 6.22N
- Độ giãn dài tối thiểu sau khigià
hoá nhanh: &gt;=500%
- Lực kéo tại 300% độ dãn: 0.9N
- Hàm lượng bột 2.8 mg/dm2
- Hàm lượng Protein 68.1 µg/dm2</t>
  </si>
  <si>
    <t>Đôi</t>
  </si>
  <si>
    <t>PP2500167071</t>
  </si>
  <si>
    <t>Găng tay phẫu thuật tiệt trùng các số</t>
  </si>
  <si>
    <t>Găng phẫu thuật tiệt trùng các số</t>
  </si>
  <si>
    <t>25BV-VT-G4-15</t>
  </si>
  <si>
    <t>GPT</t>
  </si>
  <si>
    <t>Tân Xuân Tâm</t>
  </si>
  <si>
    <t>Công ty TNHH SX TM Tân Xuân Tâm</t>
  </si>
  <si>
    <t>Thành phần latex cao su có hàm lượng Protein thấp.. Có các số từ 6 đến 8.5.. Cỡ số (rộng; dài tối thiểu): Cỡ 6 (≤ 82mm; 275mm); Cỡ 6,5 (83 ± 5mm; 275mm); Cỡ 7 (89 ± 5mm; 282mm); Cỡ 7,5 (95 ± 5mm; 282 mm); Cỡ 8 (102 ± 6mm; 282mm); Cỡ 8,5 (108 ± 6mm; 282mm)
- Lực kéo đứt tối thiểu trước khi già hóa: ≥12,5N
- Lực kéo đứt tối thiểu sau khi già hóa: ≥9,5N
- Độ giãn dài tối thiểu khi đứt trước khi già hóa: ≥ 700%
- Độ giãn dài tối thiểu khi đứt sau khi già hóa: ≥ 550%
- Độ bền kéo tối thiểu trước khi già hóa: 24 MPa
- Độ bền kéo tối thiểu sau khi già hóa: 18 MPa</t>
  </si>
  <si>
    <t>PP2500167072</t>
  </si>
  <si>
    <t>Túi tiệt trùng dạng cuộn dẹt kích thước 200mm*200m</t>
  </si>
  <si>
    <t>Túi ép dẹp tiệt trùng 200mm x 200m</t>
  </si>
  <si>
    <t>25BV-VT-G4-16</t>
  </si>
  <si>
    <t>200mm x 200m</t>
  </si>
  <si>
    <t>Đồng thịnh phát</t>
  </si>
  <si>
    <t>- 3 đường hàn nhiệt
- Gồm 2 lớp : 1 lớp giấy và 1 lớp film
- Lớp giấy 70 gsm, có độ bền cơ học cao đảm bảo vi khuẩn không xâm nhập sau 1 lần tiệt trùng
- Màng film 2 lớp : PET và CPP dày 52 µm
- Kích thước: 200mm*200m</t>
  </si>
  <si>
    <t>PP2500167073</t>
  </si>
  <si>
    <t>Túi tiệt trùng dạng cuộn dẹt kích thước 300mm*200m</t>
  </si>
  <si>
    <t>Túi ép dẹp tiệt trùng 300mm x 200m</t>
  </si>
  <si>
    <t>25BV-VT-G4-17</t>
  </si>
  <si>
    <t>300mm x 200m</t>
  </si>
  <si>
    <t>- 3 đường hàn nhiệt
- Gồm 2 lớp : 1 lớp giấy và 1 lớp film
- Lớp giấy 70 gsm, có độ bền cơ học cao đảm bảo vi khuẩn không xâm nhập sau 1 lần tiệt trùng
- Màng film 2 lớp : PET và CPP dày 52 µm
- Kích thước: 300mm*200m</t>
  </si>
  <si>
    <t>PP2500167074</t>
  </si>
  <si>
    <t>Túi máu ba có dung dịch bảo quản CPD/SAG-M</t>
  </si>
  <si>
    <t>25BV-VT-G4-18</t>
  </si>
  <si>
    <t>WEGO</t>
  </si>
  <si>
    <t>- Bộ túi máu vô trùng, dùng để thu thập và bảo quản thành thành phần máu
- Kim lấy máu cỡ 16G, có nắp đậy.
- Bộ phận bao đầu kim, đảm bảo an toàn sau khi lấy máu.
- Bộ phận lấy mẫu chân không bao gồm: túi lấy mẫu, kim lấy mẫu chân không và giá cố định ống nghiệm
- Chiều dài đường ống thu thập máu: dài khoảng 980mm ± 40 mm, trên đường ống có 12 đoạn mã số.
- Hệ thống gồm 3 túi:
a. Túi 1: Túi chứa 35ml dung dịch chống đông CPD, dùng để thu thập máu toàn phần.
+ Dung tích: 250ml
+ Chiều dài đường ống từ túi 1 đến chạc chữ Y nối ba túi: dài 260 ± 15 mm, trên đường ống có 4 đoạn mã số
b. Túi 2: Túi rỗng bảo quản thành phần máu
+ Dung tích: 250ml
+ Chiều dài đường ống từ túi 2 đến chạc chữ Y nối ba túi: dài 260 ± 15 mm, trên đường dây có 4 đoạn mã số
c. Túi 3: Túi chứa 56ml dung dịch bảo quản hồng cầu
+ Dung tích: 250ml
+ Chiều dài đường ống từ túi 3 đến chạc chữ Y nối ba túi: dài 260 ± 15 mm, trên đường dây có 4 đoạn mã số
+ Dung dịch bảo quản hồng cầu giúp bảo quản khối hồng cầu đến tối thiểu 42 ngày ở 2 độ C – 6 độ C</t>
  </si>
  <si>
    <t>PP2500167075</t>
  </si>
  <si>
    <t>25BV-VT-G4-19</t>
  </si>
  <si>
    <t>- Bộ túi máu vô trùng, dùng để thu thập và bảo quản thành thành phần máu
- Kim lấy máu cỡ 16G, có nắp đậy.
- Bộ phận bao đầu kim, đảm bảo an toàn sau khi lấy máu.
- Bộ phận lấy mẫu chân không bao gồm: túi lấy mẫu, kim lấy mẫu chân không và giá cố định ống nghiệm
- Chiều dài đường ống thu thập máu: dài khoảng 980mm ± 40 mm, trên đường ống có 12 đoạn mã số.
- Hệ thống gồm 3 túi:
a. Túi 1: Túi chứa 49ml dung dịch chống đông CPD, dùng để thu thập máu toàn phần.
+ Dung tích: 350ml
+ Chiều dài đường ống từ túi 1 đến chạc chữ Y nối ba túi: dài 260 ± 15 mm, trên đường ống có 4 đoạn mã số
b. Túi 2: Túi rỗng bảo quản thành phần máu
+ Dung tích: 350ml
+ Chiều dài đường ống từ túi 2 đến chạc chữ Y nối ba túi: dài 260 ± 15 mm, trên đường dây có 4 đoạn mã số
c. Túi 3: Túi chứa 78ml dung dịch bảo quản hồng cầu
+ Dung tích: 350ml
+ Chiều dài đường ống từ túi 3 đến chạc chữ Y nối ba túi: dài 260 ± 15 mm, trên đường dây có 4 đoạn mã số
+ Dung dịch bảo quản hồng cầu giúp bảo quản khối hồng cầu đến tối thiểu 42 ngày ở 2 độ C – 6 độ C</t>
  </si>
  <si>
    <t>PP2500167076</t>
  </si>
  <si>
    <t>Ống đựng máu</t>
  </si>
  <si>
    <t>25BV-VT-G4-20</t>
  </si>
  <si>
    <t>S-033</t>
  </si>
  <si>
    <t>An Phú</t>
  </si>
  <si>
    <t>Công ty cổ phần đầu tư y tế AN PHÚ</t>
  </si>
  <si>
    <t>Cấu tạo bằng nhựa PET, nắp an toàn, kích cỡ 13 x 75mm. Thành phần 0,8mg/ml Clot activator (silicon dioxide), có vạch định sẵn 3ml</t>
  </si>
  <si>
    <t>PP2500167077</t>
  </si>
  <si>
    <t>25BV-VT-G4-21</t>
  </si>
  <si>
    <t>Ống nghiệm nhựa Polyethylene Terephthalate. 
Ống nghiệm đã được hút chân không với thể tích 2ml, 6ml
- Hóa chất bên trong là Ethylenediaminetetra Acid Tripotasium (EDTA K3)
- Nắp đậy ống nghiệm: nắp cao su bọc nhựa, nắp xoắn vặn.</t>
  </si>
  <si>
    <t>PP2500167078</t>
  </si>
  <si>
    <t>Ống nghiệm lấy máu Lithium Heparin</t>
  </si>
  <si>
    <t>Ống nghiệm lấy máu FELIXA (Lithium Heparin, 2 mL, nút cao su, không tiệt trùng)</t>
  </si>
  <si>
    <t>25BV-VT-G4-106</t>
  </si>
  <si>
    <t>FEB-20750602</t>
  </si>
  <si>
    <t>Công ty Cổ phần Nhà máy Wembley Medical</t>
  </si>
  <si>
    <t>- Ống nghiệm nhựa PP. Kích thước từ 12mm đến 13mm x 75mm.
- Dùng để tách huyết tương làm xét nghiệm điện giải đồ (Na₊, K₊, Cl₊…trừ Li₊), khí máu. Ngoài ra còn sử dụng cho các xét nghiệm sinh hóa đặc biệt là NH3 và định lượng Alcool trong máu..
- Hóa chất bên trong là chất kháng đông Heparine Lithium.
- Nắp đậy ống nghiệm: nắp cao su</t>
  </si>
  <si>
    <t>CÔNG TY TNHH Y TẾ NHẬT MINH MEDICAL</t>
  </si>
  <si>
    <t>PP2500167079</t>
  </si>
  <si>
    <t>25BV-VT-G4-22</t>
  </si>
  <si>
    <t>5101401, 5101402, 5101403, 5101404,5101405, 5101406, 5101407, 5101408</t>
  </si>
  <si>
    <t>Zhejiang Renon</t>
  </si>
  <si>
    <t>Zhejiang Renon Medical Instrument Co., Ltd</t>
  </si>
  <si>
    <t>Đầu hút bằng nhựa cứng, trong suốt, thiết kế công thái học, giúp dễ dàng đưa vào vị trí cần hút dịch</t>
  </si>
  <si>
    <t>PP2500167080</t>
  </si>
  <si>
    <t>Dây hút dịch phẫu thuật</t>
  </si>
  <si>
    <t>25BV-VT-G4-23</t>
  </si>
  <si>
    <t>HS-HD01</t>
  </si>
  <si>
    <t>Hoàng Sơn</t>
  </si>
  <si>
    <t>Công ty TNHH sản xuất và thương mại thiết bị y tế Hoàng Sơn</t>
  </si>
  <si>
    <t>Chất liệu: nhựa PVC nguyên chất
Kích cỡ: Có tối thiểu các đường kính 6 ly; 8 ly; 10 ly.</t>
  </si>
  <si>
    <t>PP2500167081</t>
  </si>
  <si>
    <t>25BV-VT-G4-24</t>
  </si>
  <si>
    <t>- Chiều dài: Từ 25cm đến 30 cm; 
- Đường kính: Từ 6Fr đến 16Fr; 
- Làm bằng chất liệu polyurethanen
- Phần xoắn dạng đuôi lợn với lỗ thông lớn
- Hệ thống ma sát thấp, chống xoắn, tương thích sinh học cao, đàn hồi tốt
- Trọn bộ bao gồm: dao chọc sắc nhọn đầu hình tam giác, và dụng cụ làm cứng ống dẫn lưu, ống dẫn lưu phủ Hydrophilic và khoá – locking</t>
  </si>
  <si>
    <t>PP2500167084</t>
  </si>
  <si>
    <t>Bộ dây thở dùng 1 lần 2 bẫy nước</t>
  </si>
  <si>
    <t>25BV-VT-G4-27</t>
  </si>
  <si>
    <t>Ningbo Great Moutain medical Instruments</t>
  </si>
  <si>
    <t>PP2500167085</t>
  </si>
  <si>
    <t>25BV-VT-G4-28</t>
  </si>
  <si>
    <t>Người lớn/ Trẻ em</t>
  </si>
  <si>
    <t>- Chất liệu bằng nhựa PVC
- Dạng lò xo, dùng cho máy thở
- Đường kính đầu nối trên: Đường kính trong 15mm, đường kính ngoài 22mm
- Đường kính đầu nối dưới 15mm
- Cổng lấy khí có nắp đậy cố định.</t>
  </si>
  <si>
    <t>PP2500167086</t>
  </si>
  <si>
    <t>25BV-VT-G4-29</t>
  </si>
  <si>
    <t>Guangdong Baihe Medical Technology Co., Ltd.</t>
  </si>
  <si>
    <t>1.	Sản phẩm được làm bằng chất liệu PU tương thích sinh học
2.	Thiết kế thanh trượt dễ dàng sử dụng với đầu dạng chữ J, không độc, không chất cao su
3.	Kim Y dẫn đường
4.	Nút đậy an toàn có van 1 chiều
5. Cản quang
Kích thước 7Fr x 20cm. Que nòng 8,5F x 10cm. Dây dẫn hướng 60cm</t>
  </si>
  <si>
    <t>PP2500167087</t>
  </si>
  <si>
    <t>Ống thông dẫn đường dùng trong can thiệp mạch</t>
  </si>
  <si>
    <t>Ống thông dẫn đường dùng trong can thiệp - Neuron System</t>
  </si>
  <si>
    <t>25BV-VT-G4-30</t>
  </si>
  <si>
    <t>PNML6F088804M; PNML6F088904M;</t>
  </si>
  <si>
    <t>6F 088 Neuron Max Long Sheath</t>
  </si>
  <si>
    <t>Vật liệu thép không gỉ phủ lớp ái nước. Vùng linh hoạt 4cm. Kích cỡ 6F. Đường kính trong lớn 0.088". Chiều dài:  80cm; 90cm. Đường kính ngoài 8F/8F.</t>
  </si>
  <si>
    <t>PP2500167088</t>
  </si>
  <si>
    <t>Catheter tạo nhịp hệ thống dẫn truyền</t>
  </si>
  <si>
    <t>Catheter dẫn
hướng, CPS Locator™ 3D Catheter</t>
  </si>
  <si>
    <t>25BV-VT-G4-31</t>
  </si>
  <si>
    <t>DS2C100-42; DS2C200-42; DS2C300-42</t>
  </si>
  <si>
    <t>CPS Locator™ 3D Catheter</t>
  </si>
  <si>
    <t>Centerpoint Systems LLC</t>
  </si>
  <si>
    <t>PP2500167089</t>
  </si>
  <si>
    <t>Ông thông chuyên dụng dùng trong can thiệp mạch và mạch ngoại biên</t>
  </si>
  <si>
    <t>25BV-VT-G4-32</t>
  </si>
  <si>
    <t>ISD10040</t>
  </si>
  <si>
    <t>Intara introducer sheath Intara™</t>
  </si>
  <si>
    <t>Kích cỡ 10F. Đường kính trong 3.4mm. Chiều dài làm việc:41.5 cm. Đầu thẳng</t>
  </si>
  <si>
    <t>PP2500167091</t>
  </si>
  <si>
    <t>Chỉ Nylon 1/0</t>
  </si>
  <si>
    <t>25BV-VT-G4-34</t>
  </si>
  <si>
    <t>Nylon 1-0</t>
  </si>
  <si>
    <t>Huaiyin</t>
  </si>
  <si>
    <t>Huaiyin medical instruments Co., ltd</t>
  </si>
  <si>
    <t>Chỉ không tiêu tổng hợp Nylon. Chỉ dài 75cm, kim tam giác, kim được làm bằng thép không gỉ, phủ silicon, cong 3/8. Chỉ  số 1/0 vòng kim 40mm</t>
  </si>
  <si>
    <t>PP2500167092</t>
  </si>
  <si>
    <t>25BV-VT-G4-35</t>
  </si>
  <si>
    <t>PP2500167093</t>
  </si>
  <si>
    <t>Bộ thay van động mạch chủ qua da, van được nở bằng bóng</t>
  </si>
  <si>
    <t>Edwards SAPIEN 3
Edwards Commander Kit</t>
  </si>
  <si>
    <t>25BV-VT-G4-36</t>
  </si>
  <si>
    <t>S3TF120;
S3TF123;
S3TF126;
S3TF129</t>
  </si>
  <si>
    <t>Edwards Lifesciences (Singapore) PTE, LTD</t>
  </si>
  <si>
    <t>Van động mạch chủ sinh học thay qua da/ ống thông và trợ cụ
- Khung van: cobalt-chromium, lá van làm bằng mô của màng ngoài tim bò và lớp áo bên ngoài chất liệu polyetylen terephthalate (PET), nong bằng bóng
- Đường kính van tối thiểu 4 kích thước từ 20 đến 29 mm.
- Chiều cao van sau khi bung: 15.5 đến 22.5mm
- Thể tích bóng nong: 11 đến 33ml
- Sheath tương thích: 14 - 16Fr 
* Áp suất bóng: 4 atm (Danh định) - 6 atm (Tới hạn)
- Kèm bộ nạp van và hệ thống chỉ huy chuyển van</t>
  </si>
  <si>
    <t>PP2500167094</t>
  </si>
  <si>
    <t>Bộ dụng cụ thay van động mạch chủ qua đường ống thông, loại tự bung</t>
  </si>
  <si>
    <t>Van động mạch chủ qua ống thông Hydra</t>
  </si>
  <si>
    <t>25BV-VT-G4-37</t>
  </si>
  <si>
    <t>HYDRA22; HYDRA26; HYDRA30</t>
  </si>
  <si>
    <t>Thái lan</t>
  </si>
  <si>
    <t>Vascular Innovations</t>
  </si>
  <si>
    <t>- Bộ van tim động mạch chủ sinh học thay qua da bao gồm: 01 bộ nạp van và 01 hệ thống catheter chuyển van và 01 van động mạch chủ tự bung.
- Khung stent van động mạch chủ được làm bằng chất liệu Nitinol tự nở có khả năng thu hồi và điều chỉnh vị trí khi thả.
- Các lá van được thiết kế từ màng tim bò.
- Hệ thống chuyển van tương thích với Sheath 14F và 15F
- Khung mắt cáo hỗ trợ tiếp cận động mạch vành ≥15F
- Đường kính vòng van (ØA): 22 mm; 26mm; 30mm.
- Thích hợp với vòng van nhỏ.
Tiêu chuẩn ISO 13485; CE</t>
  </si>
  <si>
    <t>PP2500167095</t>
  </si>
  <si>
    <t>Stent đường mật các loại</t>
  </si>
  <si>
    <t>25BV-VT-G4-38</t>
  </si>
  <si>
    <t>M0057xxxx</t>
  </si>
  <si>
    <t>- Stent đường mật bằng Nitinol, lõi bạch kim, mắt đóng, dạng bện. 
- Tương thích catheter 8-8.5F, dây dẫn đường 0.035". 
- Hai đầu stent có thiết kế gồm nhiều vòng nhỏ và loe
- Tích hợp phần để kéo stent – loại bán phủ hoặc phủ toàn phần
- Cấu trúc ô đóng và phủ permalume
- Tăng độ cản quang toàn stent
- Thiết kế bện dây platinol 
- Có thể thu gọn đến 80% so với khi bung
- Cơ chế đưa stent đồng trục
- Catheter có 4 điểm cản quang
- Stent có đường kính 8-10mm loại không phủ, bán phủ, phủ toàn phần, có catheter 8-8,5F</t>
  </si>
  <si>
    <t>Công ty TNHH Vật tư và Trang thiết bị Y tế Hat-Med Việt Nam</t>
  </si>
  <si>
    <t>PP2500167097</t>
  </si>
  <si>
    <t>Khớp háng bán phần không xi măng chuôi dài di động kép, kiểu chuôi Karey R phủ Hydro Apatide</t>
  </si>
  <si>
    <t>25BV-VT-G4-40</t>
  </si>
  <si>
    <t>*Cuống chỏm: F0005409E, 
F0005431E, F0005412E, F0005414E, F0005416E, F0005418E, F0005420E, F0005422E
*Chỏm xương đùi: A1509040E, A1509041E,  A1509042E, A1509043E
*Vỏ đầu chỏm: A1519039E, 
A1519040E, A1519041E, A1519042E, A1519043E, A1519044E, A1519045E, A1519046E, A1519047E, A1519048E, A1519049E, A1519050E, A1519051E, A1519052E, A1519053E, A1519054E, A1519055E
*Lót đầu chỏm: A1519141E, A1519144E, A1519147E, A1519151E</t>
  </si>
  <si>
    <t>* Cuống chỏm xương đùi: chất liệu Titanium alloy, phủ Hydro Apatide toàn bộ chuôi. Trên thân mỗi chuôi có 2 lỗ để bắt vít chốt đầu xa dùng để neo và căng lại vùng đốt chuyển. Các cỡ dài từ 175 đến 250mm. Cổ côn 12/14. Góc nghiêng 135 độ.
* Chỏm xương đùi:
- Vật liệu: Thép không gỉ (Stainless Steel AISI 316 LVM)
- Kích thước: Đk 28mm, 4 cỡ
* Vỏ đầu chỏm làm bằng thép không gỉ Stainless Steel AISI 316 LVM, kích thước liên tục từ 39mm đến 55mm. Mỗi nhịp tăng  1mm. 
* Lót đầu chỏm làm bằng polyetylen cao phân tử (P.E. UHMWPE). 4 cỡ A, B, C, D. Tất cả dùng với chỏm đường kính 28mm</t>
  </si>
  <si>
    <t>CÔNG TY CỔ PHẦN DƯỢC VINAPHAM</t>
  </si>
  <si>
    <t>PP2500167098</t>
  </si>
  <si>
    <t>25BV-VT-G4-41</t>
  </si>
  <si>
    <t>1503-3xxx 
1206-xxxx
1104-1xxx</t>
  </si>
  <si>
    <t>United Orthopedic Corporation</t>
  </si>
  <si>
    <t>PP2500167099</t>
  </si>
  <si>
    <t>25BV-VT-G4-42</t>
  </si>
  <si>
    <t>157xx + 203xx/ 202xx + 259xx + 269xx</t>
  </si>
  <si>
    <t>Permedica S.p.A.</t>
  </si>
  <si>
    <t>1. Chuôi khớp SL X-Pore Femoral Stem - Cementless (Mã 157xx): Vật liệu Titanium, phủ nhám đầu gần. Kích cỡ chuôi: 10 cỡ, từ 6,25 đến 15 bước tăng 1,25mm, từ 15 đến 20 bước tăng 2,5mm. Chiều dài chuôi từ 137 mm đến 162 mm. Góc cổ chuôi: 135º với offset tương ứng từ 34,8mm đến 41,4mm. Chiều dài thân cổ 34,2m, phía dưới có hốc tháo chuôi (Trang 2 và 3, Catalog Permedica Khớp háng bán phần không xi măng; Trang 5 Clinical Evaluation Report SL X-pore femoral stem);
2. Chỏm xương đùi Metal Ball Heads CrCo (Mã 202xx/ 203xx): vật liệu CrCo với đường kính đầu ø28mm (Trang 5 và 6, Catalog Permedica Khớp háng bán phần không xi măng);
3. Đầu chỏm bán phần Bi-Articular Cup- Modular (Mã 259xx): vật liệu kim loại với kích cỡ từ 39mm đến 60 mm, bước tăng 1mm (Trang 8 và 9, Catalog Permedica Khớp háng bán phần không xi măng).
4. Lót đầu chỏm PE (PE insert, Mã:269xx) vật liệu UHMWPE có vòng khóa tháo rời, có 4 kích cỡ phù hợp với đầu chỏm (Trang 8 và 9, Catalog Permedica Khớp háng bán phần không xi măng).</t>
  </si>
  <si>
    <t>CÔNG TY TNHH THIẾT BỊ Y TẾ DUY NGỌC</t>
  </si>
  <si>
    <t>PP2500167100</t>
  </si>
  <si>
    <t>Bộ phụ kiện dùng cho điện cực tạo nhịp HIS/ Bó nhánh trái</t>
  </si>
  <si>
    <t>25BV-VT-G4-43</t>
  </si>
  <si>
    <t>443624, 443625, 443626, 443627,  
443628, 443629, 
375518</t>
  </si>
  <si>
    <t>Selectra 3D + Selectra accessory kit</t>
  </si>
  <si>
    <t>Biotronik Se&amp;Co.KG</t>
  </si>
  <si>
    <t>Bộ ống thông với phụ kiện, đưa dây dẫn vào vị trí HIS với nhiều đường cong (40mm, 55mm, 65mm), chiều dài thích hợp (32cm, 39cm, 59cm). Các ống thông có phủ ái nước hydrophilic bên trong ống thông</t>
  </si>
  <si>
    <t>PP2500167101</t>
  </si>
  <si>
    <t>Bóng nong mạch vành phủ thuốc Paclitaxel Prevail</t>
  </si>
  <si>
    <t>25BV-VT-G4-44</t>
  </si>
  <si>
    <t>PRV020010RX, PRV020015RX, PRV020020RX, PRV020025RX, PRV020030RX, PRV022510RX, PRV022515RX, PRV022520RX, PRV022525RX, PRV025010RX, PRV025015RX, PRV025020RX, PRV025025RX, PRV025030RX, PRV027510RX, PRV027515RX, PRV027520RX, PRV027525RX, PRV030010RX, PRV030015RX, PRV030020RX, PRV030025RX, PRV030030RX, PRV035010RX, PRV035015RX, PRV035020RX, PRV035025RX, PRV035030RX, PRV040010RX, PRV040015RX, PRV040020RX, PRV040025RX, PRV040030RX</t>
  </si>
  <si>
    <t>Prevail Paclitaxel-coated PTCA Balloon Catheter</t>
  </si>
  <si>
    <t>Chi tiết theo bảng "Danh mục hàng hóa dự thầu"</t>
  </si>
  <si>
    <t>PP2500167102</t>
  </si>
  <si>
    <t>Bóng nong mạch vàng phủ thuốc</t>
  </si>
  <si>
    <t>25BV-VT-G4-45</t>
  </si>
  <si>
    <t>- Bóng nong động mạch vành có tẩm thuốc Paclitaxel 3 µg/mm2
- Chiều dài catheter 140cm
- Thân gần 1.8F, thân xa 2.6F. Khẩu kính thâm nhập: 0.016"
- Chiều dài: 15mm; 20mm; 15mm; 30mm
Đường kính: 2.00mm; 2.25mm; 2.50mm; 2.75mm; 3.00mm; 3.50mm; 4.00mm
- Áp lực thường:  6 atm
- Áp suất nổ bóng:  22 atm</t>
  </si>
  <si>
    <t>PP2500167103</t>
  </si>
  <si>
    <t>Bóng nong mạch vành phủ thuốc Sirolimus SELUTION SLR 014 PTCA Balloon Catheter</t>
  </si>
  <si>
    <t>25BV-VT-G4-107</t>
  </si>
  <si>
    <t>SC14-150010; SC14-150015; SC14-150020; SC14-150025; SC14-150030; SC14-150035; SC14-150040; SC14-200010; SC14-200015; SC14-200020; SC14-200025; SC14-200030; SC14-200035; SC14-200040; SC14-225010; SC14-225015; SC14-225020; SC14-225025; SC14-225030; SC14-225035; SC14-225040; SC14-250010; SC14-250015; SC14-250020; SC14-250025; SC14-250030; SC14-250035; SC14-250040; SC14-275010; SC14-275015; SC14-275020; SC14-275025; SC14-275030; SC14-275035; SC14-275040; SC14-300010; SC14-300015; SC14-300020; SC14-300025; SC14-300030; SC14-300035; SC14-300040; SC14-325010; SC14-325015; SC14-325020; SC14-325025; SC14-325030; SC14-325035; SC14-325040; SC14-350010; SC14-350015; SC14-350020; SC14-350025; SC14-350030; SC14-350035; SC14-350040; SC14-375010; SC14-375015; SC14-375020; SC14-375025; SC14-375030; SC14-375035; SC14-375040; SC14-400010; SC14-400015; SC14-400020; SC14-400025; SC14-400030; SC14-400035; SC14-400040; SC14-450010; SC14-450015; SC14-450020; SC14-450025; SC14-450030; SC14-450035; SC14-450040; SC14-500010; SC14-500015; SC14-500020; SC14-500025; SC14-500030; SC14-500035; SC14-500040</t>
  </si>
  <si>
    <t>SELUTION SLR 014 PTCA Balloon Catheter</t>
  </si>
  <si>
    <t>MedAlliance LLC</t>
  </si>
  <si>
    <t>Bóng nong mạch vành phủ thuốc Sirolimus
- Liều lượng thuốc phủ: 1.0μg/mm2
- Thời gian giải phóng thuốc lên đến 90 ngày.
- Có các hệ thống phân phối thuốc, kết hợp giữa thuốc Sirolimus và Polymer phân huỷ sinh học
- Thiết kế ống thông: RX. Chiều dài ống thông khả dụng: 140cm; 
- Tương thích dây dẫn: 0.014"
- Tương thích ống thông can thiệp: 5Fr, 6Fr
- Áp suất bóng danh nghĩa: 6bar
- Áp suất nổ định mức: 12bar
- Đường kính bóng đủ các kích cỡ: 1.50mm, 2mm, 2.25mm, 2.50mm, 2.75mm, 3.00mm, 3.25mm, 3.50mm, 3.75mm, 4.00mm, 4.50mm, 5.00mm.
- Chiều dài bóng từ: 10mm, 15mm, 20mm, 25mm, 30mm, 35mm, 40mm.
- Sử dụng công nghệ kết dính tế bào (công nghệ lipid lưỡng tính) giúp liên kết thuốc sirolimus và polymer với bề mặt bóng, bảo vệ chúng trong quá trình đưa bóng vào và nong bóng. Tối ưu hóa việc chuyển thuốc sirolimus và polymer tới mô và tối đa hóa sự hấp thu sirolimus của tế bào.</t>
  </si>
  <si>
    <t>PP2500167104</t>
  </si>
  <si>
    <t>Bóng nong đường mật, động mạch ngoại biên</t>
  </si>
  <si>
    <t>Bóng nong đường mật, động mạch ngoại biên AltoSa-XL PTA</t>
  </si>
  <si>
    <t>25BV-VT-G4-46</t>
  </si>
  <si>
    <t>AL-xx-xx</t>
  </si>
  <si>
    <t>AltoSa-XL PTA</t>
  </si>
  <si>
    <t>AndraTec GmbH</t>
  </si>
  <si>
    <t>1. Chất liệu Advanced PET
2. Có marker vàng chắn bức xạ
4. Khi bơm bóng 2 đầu bóng nở trước, thân bóng eo nở sau.
5. Thu bóng lại nhanh, không làm chùn lại bề mặt bóng.
6. Chiều dài bóng từ 20 đến 60 mm
7. Tối thiểu 10 kích thước đường kính bóng từ 12.0 đến 30.0mm</t>
  </si>
  <si>
    <t>PP2500167105</t>
  </si>
  <si>
    <t>25BV-VT-G4-47</t>
  </si>
  <si>
    <t>RF*GA35153M
RF*GS35153M
RF*PA35153M
RF*PS35153M
RF*GA25153M
RF*GS25153M
RF*PA25153M
RF*PS25153M
RF*GA38153M
RF*GS38153M
RF*PA38153M
RF*PS38153M</t>
  </si>
  <si>
    <t>Radifocus Guide Wire M</t>
  </si>
  <si>
    <t>Terumo Vietnam Co., Ltd/ Việt Nam</t>
  </si>
  <si>
    <t>Cấu tạo: 
-  Lõi là hợp kim Nitinol.
-  Lớp ngoài là Polyurethane.
-  Lớp phủ ái nước hydrophilic 
Hình dạng đầu tip: đầu thẳng, đầu cong 
Kích thước: 
- Chiều dài dây dẫn: 150 cm
- Chiều dài của phần đầu linh hoạt: 3cm
- Có 3 kích thước đường kính: 0.025'', 0.035'', 0.038''</t>
  </si>
  <si>
    <t>CÔNG TY CỔ PHẦN ĐẦU TƯ THIẾT BỊ Y TẾ AN VIỆT</t>
  </si>
  <si>
    <t>PP2500167106</t>
  </si>
  <si>
    <t>25BV-VT-G4-48</t>
  </si>
  <si>
    <t>RF*GA35263M
RF*GS35263M
RF*PA35263M
RF*PS35263M
RF*GA38263M
RF*GS38263M
RF*GA25263M
RF*GS25263M
RF*PA25263M
RF*PS25263M</t>
  </si>
  <si>
    <t>Cấu tạo: 
-  Lõi là vật liệu Nitinol, hợp kim
-  Lớp ngoài là Polyurethane.
-  Lớp phủ ái nước Hydrophilic
Hình dạng đầu: đầu thẳng, đầu cong 
Kích thước: 
- Chiều dài dây dẫn: 260 cm
- Chiều dài của phần đầu linh hoạt: 3 cm
- Đường kính 3 kích thước từ : 0.025'', 0.035'', 0.038''</t>
  </si>
  <si>
    <t>PP2500167107</t>
  </si>
  <si>
    <t>Vật liệu nút mạch tạm thời</t>
  </si>
  <si>
    <t>Hạt Nút Mạch EGgel S Plus</t>
  </si>
  <si>
    <t>25BV-VT-G4-49</t>
  </si>
  <si>
    <t>1317100
1317101
1317102
1317103
1317104
1317105
1317106
1317107</t>
  </si>
  <si>
    <t>EGgel S Plus</t>
  </si>
  <si>
    <t>Engain Co., Ltd</t>
  </si>
  <si>
    <t>Vật liệu nút mạch tạm thời có nguồn gốc từ gelatin
- Có kích thước hạt: 50-150µm; 150-350µm; 350-560µm; 560-710µm; 710-1000µm; 1000-1400µm; 1400-2000µm; 2000-4000µm. 
- Khả năng dung nạp mạnh với dầu ethiodized
- Giúp thúc đẩy sự hình thành huyết khối trong động mạch hoặc tĩnh mạch bằng cơ chế nhân tạo để ngăn chặn hoặc làm chậm dòng máu.
- Thể tích dạng ống tiêm 20ml, chứa khoảng 100mg vật liệu nút mạch, dạng ống tiêm vô trùng sẵn sàng sử dụng.
- Có tác dụng làm chậm hoặc ngăn dòng chảy trong mạch máu tại khu vực quanh khối u
Tiêu chuẩn chất lượng: ISO</t>
  </si>
  <si>
    <t>Công Ty TNHH Alexia</t>
  </si>
  <si>
    <t>PP2500167108</t>
  </si>
  <si>
    <t>Vật liệu nút mạch điều trị ung thư gan các loại, các cỡ</t>
  </si>
  <si>
    <t>Hạt Nút Mạch 
DC Bead M1™/DC Bead™  Embolic Drug-Eluting Bead</t>
  </si>
  <si>
    <t>25BV-VT-G4-50</t>
  </si>
  <si>
    <t>DC2V001
DC2V103
DC2V305</t>
  </si>
  <si>
    <t>DC Bead M1™/DC Bead™  Embolic Drug-Eluting Bead</t>
  </si>
  <si>
    <t>Vật liệu nút mạch có chức năng tải thuốc điều trị ung thư gan
- Thành phần: Hydrogel 
- Hạt vi cầu tắc mạch tải hóa chất PVA (Polyvinylalcohol)
- Kích thước hạt: 70-150 µm, 100-300 µm, 300-500µm
- Thời gian tải thuốc trong khoảng 30-90 phút tùy kích thước hạt khi tải với Doxorubicin 25mg/ml đảm bảo tải ≥ 98% lượng thuốc tương ứng.
- Hạt sau khi tải doxorubicin bảo quản trong nhiệt độ 2-8 độ C có thể giữ được 14 ngày hoặc 7 ngày nếu đã trộn cản quang.
- Quá trình tải và rửa giải của hạt tải thuốc đạt được thông qua cơ chế trao đổi ion sulfonic thuận nghịch.
- Lọ 10 ml chứa 2 ml hạt trong dung dịch nước muối đệm sinh lý
Tiêu chuẩn chất lượng: ISO, CE
 Có giấy phép lưu hành CFS úc, Ireland</t>
  </si>
  <si>
    <t>PP2500167109</t>
  </si>
  <si>
    <t>25BV-VT-G4-51</t>
  </si>
  <si>
    <t>PP2500167110</t>
  </si>
  <si>
    <t>25BV-VT-G4-52</t>
  </si>
  <si>
    <t>Jafron Biomedical Co.,Ltd</t>
  </si>
  <si>
    <t>Cấu hình, tính năng kỹ thuật chi tiết tại Biểu mẫu kê khai đáp ứng yêu cầu kỹ thuật đính kèm, thuộc E-HSDT</t>
  </si>
  <si>
    <t>CÔNG TY TNHH THANH PHƯƠNG</t>
  </si>
  <si>
    <t>PP2500167111</t>
  </si>
  <si>
    <t>Sợi laser phẫu thuật U xơ tuyến tiền liệt</t>
  </si>
  <si>
    <t>TWISTER Large Fiber, IC</t>
  </si>
  <si>
    <t>25BV-VT-G4-53</t>
  </si>
  <si>
    <t>503200220</t>
  </si>
  <si>
    <t>Công ty TNHH Vạn Niên</t>
  </si>
  <si>
    <t>PP2500167112</t>
  </si>
  <si>
    <t>XCAVATOR Fiber, IC</t>
  </si>
  <si>
    <t>25BV-VT-G4-54</t>
  </si>
  <si>
    <t>503200250</t>
  </si>
  <si>
    <t>PP2500167113</t>
  </si>
  <si>
    <t>Bộ bơm xy măng tạo hình thân đốt sống không bóng BPB</t>
  </si>
  <si>
    <t>25BV-VT-G4-55</t>
  </si>
  <si>
    <t>VTPP-1115; KPASH; P-INJECT; 1230</t>
  </si>
  <si>
    <t>CIFOPACK; MENDEC</t>
  </si>
  <si>
    <t>Bộ bơm xi măng tạo hình thân đốt sống loại không bóng bao gồm:
- 01 dao chích da vô trùng thì đầu số 11
- 02 Kim chọc dò cuống sống đầu vát chất liệu thép AISI 304 và nhựa ABS, thân kim chia vạch, cỡ 11G (3mm), dài 150mm, có cơ chế khóa và tay cầm. Độ dài đầu vát 2.35 mm
- 01 bộ bơm áp lực đẩy xi măng dạng pittong xoắn, dung tích 10cc
- 01 gói Xi măng sinh học cột sống độ nhớt thấp đựng sẵn trong bộ trộn:
+ Bao gồm 20g bột
+ Thể tích xi măng sau khi trộn là 22,6 cc.
+ Thời gian trộn 60 giây, thời gian đợi 5 phút và thời gian làm việc của xi măng khoảng 10 phút</t>
  </si>
  <si>
    <t>PP2500167114</t>
  </si>
  <si>
    <t>Bộ bơm xi măng cột sống 2 bóng,vào cuống trực tiếp.</t>
  </si>
  <si>
    <t>25BV-VT-G4-56</t>
  </si>
  <si>
    <t>KDZ2xx/yy-zz hoặc KDZ2xx/yy-zzB + RK07 + Mixi35 + ADCEMLV</t>
  </si>
  <si>
    <t>+ Bóng nong thân đốt sống các size tuỳ chọn từ 10mm đến 20mm, dài 20cm, có 2 van riêng biệt, dùng tương thích với cả hai loại bơm áp lực dạng cơ và dạng kỹ thuật số. Áp suất tối đa của bóng chịu được 400psi (27 bar).
-Thể tích tối đa khi bơm phồng gồm 1.8ml đến 5.5ml, đường kính tương ứng từ 14.5mm đến 15.6mm, chiều dài tương ứng từ 11.2mm đến 21.4mm. Khả năng tạo khoang trong thân đốt sống từ 15 đến 25mm kèm 02 Bơm áp lực cho bóng nong thể tích bơm 25ml.
-Kim chọc dẫn đường vào thân đốt sống cho bóng nong loại 11G (đường kính ngoài 3.5mm), chiều dài 15cm
-Kim chọc đẩy xi măng vào thân đốt sống đường kính 2.9mm, chiều dài 20cm, dung tích 1.5ml.
-Kim chọc tạo đường hầm vào thân đốt sống đường kính 3.0mm, chiều dài 20cm
-Bơm áp lực đẩy xi măng dạng kín, có van kết nối, bộ trộn vừa có chức năng trộn vừa có chức năng nạp xi măng vào kim chứa xi măng. Chất liệu khoang chứa xi măng là Polypropylene, phần thân trong chất liệu là Polycarbonate, phần thân ngoài chất liệu là Ethylene- Vinyl Acetate, phần trụ xoay chất liệu thép 304, nút bấm chất liệu là nhựa. Bộ trộn đi kèm gồm: 01 phễu đổ xi măng và 01 đầu lọc đóng tiệt trùng, 01 tấm trải dụng cụ tiệt trùng.
-Hộp xi măng gồm: 01 gói xi măng có độ nhớt thấp, khối lượng xi măng 20g</t>
  </si>
  <si>
    <t>PP2500167115</t>
  </si>
  <si>
    <t>Bộ bơm xi măng tạo hình thân đốt sống loại thường dùng súng áp lực</t>
  </si>
  <si>
    <t>25BV-VT-G4-57</t>
  </si>
  <si>
    <t>VTPP-1110/ VTPP-1112/ VTPP-1115; 900165; 900129; 1230</t>
  </si>
  <si>
    <t>CIFOPACK; SPINE LINE;  MENDEC</t>
  </si>
  <si>
    <t>Biopsybell S.r.l; G21 S.r.l; Tecres S.p.A</t>
  </si>
  <si>
    <t>Bộ bơm xi măng tạo hình thân đốt sống loại thường dùng súng áp lực bao gồm:
- 01 Súng bơm xi măng dung tích lên đến 15ml, đầu nối trực tiếp dạng khóa bằng thép không gỉ. 
- 01 Hệ thống trộn kín dạng tay quay bao gồm 01 bộ trộn, 01 phễu rót, 01 thìa quấy và 04 xi lanh loại 5ml.
-  Kim chọc dò cuống sống đầu vát chất liệu thép AISI 304 và nhựa ABS, thân kim chia vạch, cỡ 11G (3mm), chiều dài 100mm hoặc 120mm hoặc 150mm, có cơ chế khóa và tay cầm. Độ dài đầu vát 2.35 mm
- 01 gói Xi măng sinh học cột sống độ nhớt thấp: Bao gồm 20g bột và 10 ml dung môi (9,4g)
+ Thể tích xi măng sau khi trộn là 22,6 cc.
+ Thời gian trộn 60 giây, thời gian đợi 5 phút và thời gian làm việc của xi măng khoảng 10 phút.</t>
  </si>
  <si>
    <t>PP2500167116</t>
  </si>
  <si>
    <t>25BV-VT-G4-58</t>
  </si>
  <si>
    <t>S771750001; T040320S</t>
  </si>
  <si>
    <t>PKP Kit (one Balloons); Spinefix</t>
  </si>
  <si>
    <t>Hungary, Pháp</t>
  </si>
  <si>
    <t>Mediox Orvosi Műszergyártó Kft;  Teknimed SAS</t>
  </si>
  <si>
    <t>Hệ thống bơm xi măng một bóng dùng trong tạo hình thân đốt sống
- Vật liệu: Hợp kim y tế.
+ 1 Bộ ống thông dẫn đường, kích thước: 4.2 x 120mm
+ 1 Kim vát dẫn đường cuống cung, kích thước: 3.0 x 120mm 
+ 1 Cây dẫn đường cuống cung đầu tù.
+ 1 Cây dẫn đường cuống cung đầu nhọn.
+ 1 Kim khoan tạo rãnh vào thân sống, kích thước: 3.5 x 120mm
+ 1 Kim sinh thiết, kích thước: 3.4 x 120mm
+ 2 Kim đẩy xi măng vào thân sống, kích thước: 3.4 x 120mm
+ 1 Bóng nong dùng trong tạo hình thân đốt sống, kích thước: từ 15-120mm. Bóng chịu lực tối đa 300psi, có 2 điểm cản quang. Quả bóng phục hồi hình thái học đốt sống nguyên vẹn và tạo một khoang để bơm xi măng chất lỏng từ thiết bị điều áp sau khi chèn ở thân đốt sống bị tổn thương. Có thanh đánh dấu.
+ 1 Bộ bơm áp lực có đồng hồ đo, hiển thị áp lực.
+ Xi măng PMMA (polymetyl metaacrylat) gồm: 1 gói bột xi măng 21g + 1 lọ dung tích 10ml chứa dung môi 9,2g.</t>
  </si>
  <si>
    <t>PP2500167117</t>
  </si>
  <si>
    <t>25BV-VT-G4-59</t>
  </si>
  <si>
    <t>S771760000; T040320S</t>
  </si>
  <si>
    <t>PKP Kit (No balloon); Spinefix</t>
  </si>
  <si>
    <t>Bộ bơm xi măng không bóng dùng trong tạo hình thân đốt sống 
- Vật liệu: Hợp kim y tế.
- 2 Kim chọc dò cán nhựa chữ T, gồm 2 kích cỡ 11G và 13G.
+ Đường kính: 3.0mm
+ Chiều dài: 120mm
+ Trên thân kim có vạch đo độ sâu tương ứng, có lõi đẩy xi măng vào thân sống có ngàm khóa  tránh trào ngược xi măng.
- Bộ bơm áp lực dùng phân phối xi măng được liên kết với đầu khóa của kim chọc dò.
+ Xi măng PMMA (polymetyl metaacrylat) gồm: 1 gói bột xi măng 21g + 1 lọ dung tích 10ml chứa dung môi 9,2g.</t>
  </si>
  <si>
    <t>PP2500167118</t>
  </si>
  <si>
    <t>25BV-VT-G4-60</t>
  </si>
  <si>
    <t>Taeyeon Medical Co., Ltd; Meta Biomed Co., Ltd; Jiangsu Rongye Technology Co., Ltd</t>
  </si>
  <si>
    <t>PP2500167120</t>
  </si>
  <si>
    <t>BỘ NẸP, VÍT CỘT SỐNG CỔ LỐI TRƯỚC</t>
  </si>
  <si>
    <t>25BV-VT-G4-62</t>
  </si>
  <si>
    <t>Nẹp cột sống cổ trước 1 tầng 4 lỗ, các cỡ</t>
  </si>
  <si>
    <t>Nẹp cột sống cổ trước 1 tầng 4 lỗ, các cỡ Camic- I Anterior Cervical Plate, all sizes (L21-35mm)</t>
  </si>
  <si>
    <t>25BV-VT-G4-62.1</t>
  </si>
  <si>
    <t>951094210- 951094350</t>
  </si>
  <si>
    <t>Camic-Ⅰ Anterior Cervical Plate</t>
  </si>
  <si>
    <t>Nẹp cột sống cổ lối trước có khóa
- Chất liệu: Hợp kim Titanium.
- Chiều dà̀i: tối thiểu các kích thước từ 21mm đến 35mm, mỗi bước tăng 2mm - 2.5 mm.
- Chiều dày nẹp tối đa (A-P): 2mm.
- Nẹp 1 tầng có 4 lỗ bắt vít.</t>
  </si>
  <si>
    <t>Nẹp cột sống cổ trước 2 tầng 6 lỗ, các cỡ</t>
  </si>
  <si>
    <t>Nẹp cột sống cổ trước 2 tầng 6 lỗ, các cỡ Camic- I Anterior Cervical Plate, all sizes (L35-50mm)</t>
  </si>
  <si>
    <t>25BV-VT-G4-62.2</t>
  </si>
  <si>
    <t>951096350- 951096500</t>
  </si>
  <si>
    <t>Nẹp cột sống cổ lối trước có khóa
- Chất liệu: Hợp kim Titanium 
- Chiều dài: Tối thiểu các kích thước từ 35mm đến 50mm, mỗi bước tăng tối đa 2.5 mm.
- Chiều dày nẹp tối đa (A-P): 2mm.
- Nẹp 2 tầng có 6 lỗ bắt vít. 
- Trên thân nẹp có mũ khóa tự động để khóa vít.</t>
  </si>
  <si>
    <t>Nẹp cột sống cổ trước 3 tầng 8 lỗ, các cỡ</t>
  </si>
  <si>
    <t>Nẹp cột sống cổ trước 3 tầng 8 lỗ, các cỡ Camic- I Anterior Cervical Plate, all sizes (L50-72.5mm)</t>
  </si>
  <si>
    <t>25BV-VT-G4-62.3</t>
  </si>
  <si>
    <t>951098525 - 951098725</t>
  </si>
  <si>
    <t>Nẹp cột sống cổ lối trước có khóa
- Chất liệu: Hợp kim Titanium.
- Chiều dài: Tối thiểu các kích thước từ 50mm đến72.5 mm, mỗi bước tăng tối đa 2.5 mm.
- Chiều dày nẹp tối đa (A-P): 2mm.
- Nẹp 3 tầng có 8 lỗ bắt vít. 
- Trên thân nẹp có mũ khóa tự động để khóa vít.</t>
  </si>
  <si>
    <t>Vít cột sống cổ trước</t>
  </si>
  <si>
    <t>Vít cột sống cổ trước, Camic - I Variable Angle Screw</t>
  </si>
  <si>
    <t>25BV-VT-G4-62.4</t>
  </si>
  <si>
    <t>951034011 - 951034521</t>
  </si>
  <si>
    <t>Camic-Ⅰ Variable Angle Screw</t>
  </si>
  <si>
    <t>Vít cột sống cổ lối trước 
- Vật liệu: Hợp kim Titanium.
- Tối thiểu 2 đường kính: 4.0 mm và 4.5 mm
- Chiều dài: 11mm - 21mm bước tăng tối đa 1mm.</t>
  </si>
  <si>
    <t>Đĩa đệm cột sống cổ</t>
  </si>
  <si>
    <t>Đĩa đệm cột sống cổ, MSC-C Peek</t>
  </si>
  <si>
    <t>25BV-VT-G4-62.5</t>
  </si>
  <si>
    <t>991500005 - 991500012</t>
  </si>
  <si>
    <t>MSC-C PEEK</t>
  </si>
  <si>
    <t>Đĩa đệm cột sống cổ các cỡ 
- Chất liệu: Peek 
- Chiều cao: 5mm - 12mm, mỗi bước tăng 1mm.
- Chiều dài: 12mm
- Chiều rộng: 13mm
- Độ ưỡn: 5º.
- Có 3 điểm đánh dấu bằng Tantalum
- Khoang đĩa đệm lớn cho phép sự hợp nhất diễn ra thông qua cấy ghép.
- Răng sắc nhọn 2 bên</t>
  </si>
  <si>
    <t>Đĩa đệm cột sống cổ các cỡ kèm 2 vít khóa</t>
  </si>
  <si>
    <t>Đĩa đệm cột sống cổ kèm 2 vít khóa, MSC-AC Peek</t>
  </si>
  <si>
    <t>25BV-VT-G4-62.6</t>
  </si>
  <si>
    <t>991121405- 991121412</t>
  </si>
  <si>
    <t>MSC-AC</t>
  </si>
  <si>
    <t>Đĩa đệm cột sống cổ các cỡ kèm 2 vít khóa 
* Đĩa đệm cột sống cổ: Thân có 2 lỗ bắt vít với góc nghiêng 35 độ, với 2 điểm khóa cài cho vít. 
- Chất liệu: Peek 
- Chiều cao: Tối thiểu các kích thước từ 5mm đến 12mm, mỗi bước tăng tối đa 1mm.
- Chiều dài: Tối thiểu các kích thước từ 12mm đến 14mm.
- Chiều rộng: Tối thiểu các kích thước từ 13mm đến 15mm.
- Hệ thống răng ngược. 
* Vít tự khoan.
- Vật liệu: hợp kim Titanium.
- Chiều dài: Tối thiểu các kích thước từ 12mm đến 18mm.</t>
  </si>
  <si>
    <t>PP2500167121</t>
  </si>
  <si>
    <t>25BV-VT-G4-63</t>
  </si>
  <si>
    <t>25BV-VT-G4-63.1</t>
  </si>
  <si>
    <t>TM08433xxx</t>
  </si>
  <si>
    <t>Dây bơm nước nội soi</t>
  </si>
  <si>
    <t>25BV-VT-G4-63.2</t>
  </si>
  <si>
    <t>R.Wolf</t>
  </si>
  <si>
    <t>Richard Wolf GmbH</t>
  </si>
  <si>
    <t>Lưỡi cắt, mài khớp các loại các cỡ</t>
  </si>
  <si>
    <t>25BV-VT-G4-63.3</t>
  </si>
  <si>
    <t>PP2500167122</t>
  </si>
  <si>
    <t>25BV-VT-G4-64</t>
  </si>
  <si>
    <t>CÔNG TY TNHH THƯƠNG MẠI TOPLINE</t>
  </si>
  <si>
    <t>Lưỡi bào dùng trong nội soi khớp</t>
  </si>
  <si>
    <t>25BV-VT-G4-64.1</t>
  </si>
  <si>
    <t>AR-8xxxEX</t>
  </si>
  <si>
    <t>Vật liệu: Đầu lưỡi bào bằng hợp kim không gỉ
Đóng gói tiệt trùng, dùng 1 lần.
Sử dụng cho mô mềm diện rộng, sụn chêm, cắt bỏ hoạt dịch khớp gối, chóp xoay khớp vai.
Đường kính 4mm, 5mm, 5.5mm, chiều dài 13cm.</t>
  </si>
  <si>
    <t>Đầu đốt bằng sóng cao tần dùng cho phẫu thuật nội soi khớp</t>
  </si>
  <si>
    <t>25BV-VT-G4-64.2</t>
  </si>
  <si>
    <t>Đài Loan/ Costa Rica</t>
  </si>
  <si>
    <t>Viant Costa Rica, S.A. hoặc New Deantronics Taiwan Ltd.- Chiayi</t>
  </si>
  <si>
    <t>Vật liệu: Thân đầu đốt được làm bằng thép không rỉ 304, điện cực được làm bằng thép không rỉ 316L, vỏ đầu đốt làm bằng Polymer HIPS PH88 và phần hút bọt phẫu thuật được làm bằng Ceramic
Sử dụng công nghệ sóng radio lưỡng cực (Bipolar RF) giúp cắt và cầm máu mô mềm nhanh chóng.
Đầu đốt 90 độ giúp dễ dàng tiếp cận mô một cách nhanh chóng.
Dễ dàng sử dụng và điều khiển bằng tay.
Chỉ một mặt điện cực hoạt động nên cho phép thời gian sử dụng bền.
Có 6 cổng để hút một cách hiệu quả, loại bỏ bọt nước trong phẫu thuật.
Chiều dài 160mm, đường kính 3.75mm
Có chế độ tự ngắt khi phát hiện gần ống soi hoặc dụng cụ bằng kim loại giúp tránh hỏng dụng cụ và tai biến trong phẫu thuật.</t>
  </si>
  <si>
    <t>Dây dẫn dịch tưới cho máy bơm tưới hoạt dịch ổ khớp, tiệt trùng loại chạy máy</t>
  </si>
  <si>
    <t>25BV-VT-G4-64.3</t>
  </si>
  <si>
    <t>Bộ dây dẫn bơm tưới hoạt dịch trường mổ ổ khớp, đóng gói tiệt trùng.
Chiều dài dây nước tính từ máy là 16ft (khoảng 4.8 m).
Có 3 khóa dạng kẹp trên thân để điều chỉnh lưu lượng.
Có 2 khóa LuerLock tại đường nước vào và 1 khóa LuerLock tại đường nước ra.</t>
  </si>
  <si>
    <t>PP2500167123</t>
  </si>
  <si>
    <t>25BV-VT-G4-65</t>
  </si>
  <si>
    <t>25BV-VT-G4-65.1</t>
  </si>
  <si>
    <t>25BV-VT-G4-65.2</t>
  </si>
  <si>
    <t>25BV-VT-G4-65.3</t>
  </si>
  <si>
    <t>25BV-VT-G4-65.4</t>
  </si>
  <si>
    <t>25BV-VT-G4-65.5</t>
  </si>
  <si>
    <t>TM07011102</t>
  </si>
  <si>
    <t>PP2500167124</t>
  </si>
  <si>
    <t>25BV-VT-G4-66</t>
  </si>
  <si>
    <t>Vít chốt neo điều chỉnh chiều dài cơ chế khoá 4 nút một chiều</t>
  </si>
  <si>
    <t>25BV-VT-G4-66.1</t>
  </si>
  <si>
    <t>Mỹ/
Anh</t>
  </si>
  <si>
    <t>Vật liệu: vít treo bằng Titanium, vòng treo bằng chỉ siêu bền (UHMWPE)
Kích thước: vít treo rộng 12mm, vòng treo: 11mm tới hơn 60mm (điều chỉnh được chiều dài)
Sử dụng được cho mảnh ghép gân chân ngỗng (hamstring) và mảnh ghép gân bánh chè (BTB). 
Khả năng chịu lực tối đa lên tới 980N.
Một kích cỡ duy nhất dùng cho các loại kỹ thuật khác nhau.
Vít treo có 4 điểm khoá không thắt nút tích hợp sẵn giúp dễ dàng thao tác, tránh nhiễm khuẩn.</t>
  </si>
  <si>
    <t>Vít cố định dây chằng chéo</t>
  </si>
  <si>
    <t>25BV-VT-G4-66.2</t>
  </si>
  <si>
    <t>Vật liệu: 30% biphasic calcium phosphate và 70% PLDLA
Vít neo sử dụng 2 vật liệu BCP và PLDLA giúp tăng khả năng chịu lực, loại bỏ điểm yếu và tạo cấu trúc xốp giúp hỗ trợ quá trình tái tạo và thay thế xương
Chỉ định cho các kỹ thuật cố định mảnh ghép gân sử dụng mô mềm hoặc gân bánh chè trong phẫu thuật tái tạo dây chằng chéo trước, chéo sau
An toàn và phù hợp với các phẫu thuật chấn thương chỉnh hình
Kích thước: độ dài 23mm hoặc 28mm, đường kính tuỳ chọn các kích cỡ từ 6-12mm</t>
  </si>
  <si>
    <t>Lưỡi bào xương ngược, các loại, các cỡ</t>
  </si>
  <si>
    <t>25BV-VT-G4-66.3</t>
  </si>
  <si>
    <t>AR-1204AF-xx/
AR-1204AF-xxx</t>
  </si>
  <si>
    <t>Lưỡi khoan nhiều chức năng trong một, vừa có chức năng dẫn đường, vừa có chức năng khoan tạo đường hầm.
Cho phép tạo đường hầm xâm lấn tối thiểu từ trong ra ngoài.
Ở trạng thái thẳng, lưỡi khoan đựơc dùng để tạo lỗ khoan dẫn đường 3.5mm.
Ở trạng thái mở lưỡi, lưỡi khoan được khoá lại và tạo đường hầm trong xương.
Có các loại đường kính 5, 5.5, 6, 6.5 7, 7.5, 8, 8.5, 9, 9.5, 10, 10.5, 11, 11.5, 12, 12.5, 13 mm. ( Trang 8 catalog Ligament repair and reconstruction) 
Chất liệu: thép y tế và nhựa ABS</t>
  </si>
  <si>
    <t>25BV-VT-G4-66.4</t>
  </si>
  <si>
    <t>25BV-VT-G4-66.5</t>
  </si>
  <si>
    <t>25BV-VT-G4-66.6</t>
  </si>
  <si>
    <t>Bộ dây dẫn bơm tưới hoạt dịch trường mổ ổ khớp, đóng gói tiệt trùng.
Chiều dài dây nước tính từ máy là 16ft (khoảng 4.8 m).
Có 3 khóa dạng kẹp trên thân để điều chỉnh lưu lượng.
Có 2 khóa LuerLock tại đường nước vào và 1 khóa LuerLock tại đường nước ra.
Đạt tiêu chuẩn ISO13485, tiêu chuẩn Châu Âu (CE) và tiêu chuẩn FDA.
Xuất xứ thuộc các nước trong khối G7</t>
  </si>
  <si>
    <t>Chỉ siêu bền</t>
  </si>
  <si>
    <t>25BV-VT-G4-66.7</t>
  </si>
  <si>
    <t>Vật liệu: chỉ siêu bền đa sợi có lõi làm bằng chất liệu Polyethylene cao phân tử (UHMWPE) và được bọc ngoài bằng lớp bện của Polyester và UHMWPE giúp cho chỉ khâu siêu chắc chắn, linh hoạt và chống mài mòn, phù hợp cho các ca phẫu thuật chấn thương chỉnh hình.
Lõi chỉ được thiết kế riêng cho khả năng thao tác và chịu lực vượt trội. 
Thân chỉ màu xanh dễ quan sát. 
Chỉ dài 38inches liền kim 26,5mm hình dạng 1/2 vòng tròn.
Lực tải tại mức dịch chuyển 3mm là 46 lbf (tải trọng động).
Lực tải tối đa đạt 88Ib.</t>
  </si>
  <si>
    <t>PP2500167125</t>
  </si>
  <si>
    <t>25BV-VT-G4-67</t>
  </si>
  <si>
    <t>25BV-VT-G4-67.1</t>
  </si>
  <si>
    <t>25BV-VT-G4-67.2</t>
  </si>
  <si>
    <t>25BV-VT-G4-67.3</t>
  </si>
  <si>
    <t>25BV-VT-G4-67.4</t>
  </si>
  <si>
    <t>TM0055xxxx</t>
  </si>
  <si>
    <t>25BV-VT-G4-67.5</t>
  </si>
  <si>
    <t>PP2500167126</t>
  </si>
  <si>
    <t>25BV-VT-G4-68</t>
  </si>
  <si>
    <t>25BV-VT-G4-68.1</t>
  </si>
  <si>
    <t>25BV-VT-G4-68.2</t>
  </si>
  <si>
    <t>25BV-VT-G4-68.3</t>
  </si>
  <si>
    <t>25BV-VT-G4-68.4</t>
  </si>
  <si>
    <t>25BV-VT-G4-68.5</t>
  </si>
  <si>
    <t>PP2500167127</t>
  </si>
  <si>
    <t>Bộ nội soi khớp vai khâu chóp xoay hai hàng không nút thắt</t>
  </si>
  <si>
    <t>25BV-VT-G4-69</t>
  </si>
  <si>
    <t>Vít chỉ neo khâu chóp xoay nội soi vai</t>
  </si>
  <si>
    <t>25BV-VT-G4-69.1</t>
  </si>
  <si>
    <t>Vật liệu: Vít neo sử dụng chất liệu tự tiêu tương thích sinh học (BioComposite)
Dùng đai chỉ neo để tăng cường độ vững chắc cho gân, dây chằng trong hơn 20 kỹ thuật không thắt nút khác nhau. 
Kèm vòng chỉ dẹt trắng xanh hoặc trắng đen 2.0mm siêu bền, sử dụng cấu trúc chuỗi polyethylene dài, được gắn sẵn trên vít neo swivelock để khâu các mô mềm, gân, dây chằng. 
Chỉ dẹt siêu bền có khả năng chống đào thải mô tốt hơn 27% so với các loại chỉ khác.
Kích thước: vít neo 4.75 x 19.1mm
Đầu neo có thể giữ được tối đa 2 sợi chỉ dẹt siêu bền 2mm hoặc 4 sợi chỉ FiberWire cỡ số 2
Thân vít neo được thiết kế rỗng nòng và có 7 lỗ trên thân giúp lưu thông máu, kích thích mọc xương</t>
  </si>
  <si>
    <t>Vít neo kèm chỉ, khâu chóp xoay</t>
  </si>
  <si>
    <t>25BV-VT-G4-69.2</t>
  </si>
  <si>
    <t>AR-2324BCC</t>
  </si>
  <si>
    <t>25BV-VT-G4-69.3</t>
  </si>
  <si>
    <t>25BV-VT-G4-69.4</t>
  </si>
  <si>
    <t>Lưỡi mài xương dùng trong nội soi khớp</t>
  </si>
  <si>
    <t>25BV-VT-G4-69.5</t>
  </si>
  <si>
    <t>Được thiết kế để mài xương nhanh chóng, tích cực trong các thủ thuật tạo hình và giải áp xương đòn, cơ delta 
Đầu mài dạng Oval
Đầu lưỡi mài bằng hợp kim không gỉ
Có các loại đường kính 4 mm và 5mm với 8 rãnh răng, 5.5mm với 12 rãnh răng, chiều dài làm việc 130mm
Có đánh dấu bằng laser độ sâu trên thân lưỡi bào, mỗi vạch cách nhau 5mm, độ sâu tối đa đo được là 35mm</t>
  </si>
  <si>
    <t>25BV-VT-G4-69.6</t>
  </si>
  <si>
    <t>Là dụng cụ dùng với súng bắn chỉ
Có đầu trước chắc chắn giúp tránh được các mũi khâu cũ
Sử dụng cho nhiều phẫu thuật khác nhau giúp khâu mô và đẩy chỉ FiberWire
Dễ sử dụng, đẩy chỉ từng bước
Được thiết kế vừa vặn với trocar nhỏ tới 6 mm
Sử dụng được với mô dày lên tới 16 mm</t>
  </si>
  <si>
    <t>Troca dùng trong nội soi khớp</t>
  </si>
  <si>
    <t>25BV-VT-G4-69.7</t>
  </si>
  <si>
    <t>Ống troca dẫn đường có ren xoắn trong suốt cho phép trực quan dụng cụ và chỉ khâu đi qua trong nội soi khớp
Có cổng bên có thể được sử dụng cho dòng tưới dịch chảy ra, nếu cần.
Kích cỡ 6mm I.D. x 7 cm/ 7mm x 7cm/ 8.25mm x 7cm</t>
  </si>
  <si>
    <t>25BV-VT-G4-69.8</t>
  </si>
  <si>
    <t>PP2500167128</t>
  </si>
  <si>
    <t>25BV-VT-G4-70</t>
  </si>
  <si>
    <t>25BV-VT-G4-70.1</t>
  </si>
  <si>
    <t>Chất liệu BioComposite, kích thước 2.9 mm x 12.5 mm
Vít neo được thiết kế đơn giản và chắc chắn cho các kỹ thuật phẫu thuật nội soi khớp vai
Sử dụng cùng kỹ thuật không nút thắt giúp tiết kiệm thời gian và tránh sử dụng nút thắt chỉ trong ổ khớp
Vít neo giúp chỉ khâu mô một cách độc lập trước khi cấy ghép</t>
  </si>
  <si>
    <t>Chỉ siêu bền loại dẹt</t>
  </si>
  <si>
    <t>25BV-VT-G4-70.4</t>
  </si>
  <si>
    <t>Chỉ siêu bền đa sợi có lõi làm bằng chất liệu Polyethylene cao phân tử (UHMWPE) và được bọc ngoài bằng lớp bện của Polyester và UHMWPE giúp cho chỉ khâu siêu chắc chắn, linh hoạt và chống mài mòn, phù hợp cho các ca phẫu thuật chấn thương chỉnh hình
Chỉ dẹt 2mm và được bện 2 đầu bằng chỉ tròn Fiberwire giúp thao tác dễ dàng
Chỉ có 2 màu xanh hoặc trắng đen giúp dễ dàng phân biệt
Chiều dài sử dụng khoảng 91 cm (36 inch)</t>
  </si>
  <si>
    <t>25BV-VT-G4-70.5</t>
  </si>
  <si>
    <t>Đài Loan/
Costa Rica</t>
  </si>
  <si>
    <t>25BV-VT-G4-70.6</t>
  </si>
  <si>
    <t>Dụng cụ khâu xuyên Suture Lasso cong 90 độ</t>
  </si>
  <si>
    <t>25BV-VT-G4-70.7</t>
  </si>
  <si>
    <t>Là dụng cụ phẫu thuật được sử dụng để đưa chỉ qua mô trong quá trình phẫu thuật nội soi
Kích thước: 275 x 16 mm
Chất liệu: tay cầm bằng nhựa ABS, cán bằng thép không rỉ và dây luồn bằng nitinol
Có các loại cán đẩy chỉ cong trái 45 độ, phải 45 độ, trái 90 và phải 90 độ</t>
  </si>
  <si>
    <t>25BV-VT-G4-70.8</t>
  </si>
  <si>
    <t>25BV-VT-G4-70.9</t>
  </si>
  <si>
    <t>PP2500167133</t>
  </si>
  <si>
    <t>Bóng nong đường mật</t>
  </si>
  <si>
    <t>Bong nong CRE</t>
  </si>
  <si>
    <t>25BV-VT-G4-75</t>
  </si>
  <si>
    <t>M00558xxx</t>
  </si>
  <si>
    <t>- Bóng nong loại lồng sẵn dây dẫn hướng 0,035'', cạnh bóng tròn, chất liệu Pebax trong suốt.
- Có đánh dấu cản quang ở đầu cuối bóng
- Chiều dài làm việc: 2400mm
- Kênh làm việc tối thiểu: 2,8mm
- Chiều dài bóng: 55mm 
- Có thể bơm được các đường kính bóng: 6-7-8mm, 18-19-20mm.</t>
  </si>
  <si>
    <t>PP2500167136</t>
  </si>
  <si>
    <t>Stent dẫn lưu mật, tuỵ các cỡ</t>
  </si>
  <si>
    <t>Stent nhựa Advanix</t>
  </si>
  <si>
    <t>25BV-VT-G4-78</t>
  </si>
  <si>
    <t>M0053xxxx</t>
  </si>
  <si>
    <t>- Stent đường mật có các loại: loại Center Bend; loại pigtails
- Chất liệu polymer Cản quang , mềm 
- Đầu có vạt và lỗ bên để giữ stent không bị trôi và chống tắc stent, có thể nhìn thấy rõ được dưới tia X.
- Đường kính stent các cỡ 7Fr, 8.5Fr, 10Fr.
- Tương thích với kênh sinh thiết 2,8mm. 
- Chiều dài stent: 5cm, 7cm, 9cm, 12cm, 15cm, 18cm.</t>
  </si>
  <si>
    <t>PP2500167139</t>
  </si>
  <si>
    <t>Ống khuếch đại</t>
  </si>
  <si>
    <t>03137082001 K-tube Rack</t>
  </si>
  <si>
    <t>25BV-VT-G4-81</t>
  </si>
  <si>
    <t>03137082001</t>
  </si>
  <si>
    <t>Switzerland</t>
  </si>
  <si>
    <t>Flex Precision Plastics Solutions (Switzerland) AG, Switzerland</t>
  </si>
  <si>
    <t>Vật tư là Ống khuếch đại máy tách chiết và realtime PCR tự động. Hộp gồm 12 rack (96); Phù hợp để sử dụng trên hệ thống xét nghiệm Nat S 201 - Roche</t>
  </si>
  <si>
    <t>PP2500167144</t>
  </si>
  <si>
    <t>Filter lọc khuẩn cho máy đo chức năng hô hấp</t>
  </si>
  <si>
    <t>Phin lọc khuẩn đo chức năng hô hấp</t>
  </si>
  <si>
    <t>25BV-VT-G4-87</t>
  </si>
  <si>
    <t>GZ-GL-4</t>
  </si>
  <si>
    <t>Ningbo Boya Medical Equipment Co., Ltd</t>
  </si>
  <si>
    <t>- Chất liệu filter: Polypropylene
- Đường kính trong đầu cắm vào máy: 45.5 mm
- Đường kính ngoài đầu cắm vào máy: 48 mm
- Trở kháng: 12 pa tại 30 lít / phút
- Hiệu quả lọc khuẩn: 99.99%</t>
  </si>
  <si>
    <t>CÔNG TY TNHH THIẾT BỊ Y TẾ ĐỨC TÍN</t>
  </si>
  <si>
    <t>PP2500167147</t>
  </si>
  <si>
    <t>Ống thở</t>
  </si>
  <si>
    <t>25BV-VT-G4-90</t>
  </si>
  <si>
    <t>phi 24 x 75</t>
  </si>
  <si>
    <t>Công ty TNHH TM DV Hải Anh</t>
  </si>
  <si>
    <t>Ống thở dùng cho máy đo chức năng hô hấp chất liệu giấy, đường kính 24mm cao 75mm</t>
  </si>
  <si>
    <t>PP2500167148</t>
  </si>
  <si>
    <t>Băng đựng hydrogen peroxyd</t>
  </si>
  <si>
    <t>STERRAD NX CASSETTE</t>
  </si>
  <si>
    <t>25BV-VT-G4-91</t>
  </si>
  <si>
    <t>Thuỵ Sỹ</t>
  </si>
  <si>
    <t>ASP Global Manufacturing GmbH</t>
  </si>
  <si>
    <t>- Băng đựng hóa chất H2O2 tương thích khi dùng cho máy tiệt trùng nhiệt độ thấp STERRAD NX
 - Mỗi băng gồm 10 cell mỗi cell chứa 1,8ml H2O2 58%</t>
  </si>
  <si>
    <t>Băng</t>
  </si>
  <si>
    <t>PP2500167149</t>
  </si>
  <si>
    <t>Clip polymer kẹp mạch máu</t>
  </si>
  <si>
    <t>25BV-VT-G4-92</t>
  </si>
  <si>
    <t>JZJ-ML-3, JZJ-L-3. JZJ-XL-3</t>
  </si>
  <si>
    <t>Ningbo Xinwell</t>
  </si>
  <si>
    <t>Ningbo Xinwell Medical technology Co., Ltd</t>
  </si>
  <si>
    <t>- Chất liệu polymer không dẫn điện, dẫn nhiệt và không ảnh hưởng đến CT, MRI và X-quang
- Cơ chế gặp mở linh hoạt, kẹp được mạch máu từ 2-16mm, đi qua trocar 5mm và 10mm.</t>
  </si>
  <si>
    <t>PP2500167150</t>
  </si>
  <si>
    <t>Dịch nhầy phẫu thuật Catagel</t>
  </si>
  <si>
    <t>25BV-VT-G4-93</t>
  </si>
  <si>
    <t>Catagel</t>
  </si>
  <si>
    <t>Ophthalmic</t>
  </si>
  <si>
    <t>Ophthalmic Technology</t>
  </si>
  <si>
    <t>Dịch nhầy Hydroxypropyl Methylcellulose (HPMC)
- Nồng độ (độ cô đặc) 2%
- Độ nhầy: 3000-5600 cPs
- Độ thẩm thấu: 250-350 mOsmol/Kg
- Độ PH: 6.0 - 7.8
- Dung tích: 2ml trong syringe với kim bơm 23G vô trùng</t>
  </si>
  <si>
    <t>PP2500167151</t>
  </si>
  <si>
    <t>25BV-VT-G4-94</t>
  </si>
  <si>
    <t>Tanaka Sangyo</t>
  </si>
  <si>
    <t>Tanaka Sangyo Co., Ltd</t>
  </si>
  <si>
    <t>PP2500167152</t>
  </si>
  <si>
    <t>Mũ phẫu thuật tiệt trùng</t>
  </si>
  <si>
    <t>25BV-VT-G4-95</t>
  </si>
  <si>
    <t>vô trùng</t>
  </si>
  <si>
    <t>Damedco</t>
  </si>
  <si>
    <t>PP2500167153</t>
  </si>
  <si>
    <t>Đĩa Petri ∅90mm 1 ngăn</t>
  </si>
  <si>
    <t>25BV-VT-G4-96</t>
  </si>
  <si>
    <t>PFB0060102</t>
  </si>
  <si>
    <t>PP2500167154</t>
  </si>
  <si>
    <t>Nhiệt kế y khoa crrw-23</t>
  </si>
  <si>
    <t>25BV-VT-G4-97</t>
  </si>
  <si>
    <t>Jiangsu Yuyue Medical Intrusments Co., Ltd/</t>
  </si>
  <si>
    <t>PP2500167155</t>
  </si>
  <si>
    <t>Mask thanh quản silicon</t>
  </si>
  <si>
    <t>Mask thanh quản 2 nòng silicon</t>
  </si>
  <si>
    <t>25BV-VT-G4-98</t>
  </si>
  <si>
    <t>LMAxxxxxx</t>
  </si>
  <si>
    <t>Hangzhou Tappa Medical Technology Co., Ltd</t>
  </si>
  <si>
    <t>Chất liệu: Silicone y tế. Mask thanh quản 2 nòng, bóng silicone mềm, các số</t>
  </si>
  <si>
    <t>PP2500167156</t>
  </si>
  <si>
    <t>Ống nội khí quản Carlen các số</t>
  </si>
  <si>
    <t>Ống nội khí quản 2 nòng</t>
  </si>
  <si>
    <t>25BV-VT-G4-99</t>
  </si>
  <si>
    <t>DENL026;DENL028; DENL031;;DENL032; DENL033; DENL035; DENL037; DENL039; DENL041; DENR026; DENR028; DENR031; DENR032;DENR033; DENR035; DENR037; DENR039; DENR041; DESL035; DESL037; DESL039; DECL035; DECL037; DECL039;  DECR035; DECR037; DECR041</t>
  </si>
  <si>
    <t>Henan Tuoren Medical Device Co,ltd</t>
  </si>
  <si>
    <t>Sử dụng trong trường hợp thông khí 1 phổi, 
- Ống có 2 nòng, có bóng và  được làm bằng nhựa dẻo.
- Tối thiểu 9 kích cỡ ống từ Fr26 đến Fr41</t>
  </si>
  <si>
    <t>PP2500167157</t>
  </si>
  <si>
    <t>Cassette (lỗ nhỏ)</t>
  </si>
  <si>
    <t>25BV-VT-G4-100</t>
  </si>
  <si>
    <t>HDEC01</t>
  </si>
  <si>
    <t>Jiangsu Huida</t>
  </si>
  <si>
    <t>Jiangsu Huida Medical Instruments Co., Ltd</t>
  </si>
  <si>
    <t>- Cassette bằng nhựa, loại lỗ nhỏ hình vuông, màu trắng.
-  Cassette được thiết kế đặc biệt để giữ mẫu bệnh phẩm trong quá trình xử lý mô và vùi mô, cũng như trong tủ lưu trữ.
- Phần ghi tên nghiêng góc 30 - 45 độ để làm cho bang cassette phù hợp hơn để sử dụng với một số loại dụng cụ dán nhãn cassette.
- Mỗi cassette có một nắp có thể bẻ ra, xoay hoặc khóa lại.</t>
  </si>
  <si>
    <t>PP2500167158</t>
  </si>
  <si>
    <t>Cassette (lỗ to)</t>
  </si>
  <si>
    <t>Khuôn đúc bệnh phẩm</t>
  </si>
  <si>
    <t>25BV-VT-G4-101</t>
  </si>
  <si>
    <t>HDEC03</t>
  </si>
  <si>
    <t>- Cassette bằng nhựa, loại lỗ to hình chữa nhật, màu trắng.
-  Cassette được thiết kế đặc biệt để giữ mẫu bệnh phẩm trong quá trình xử lý mô và vùi mô, cũng như trong tủ lưu trữ.
- Phần ghi tên nghiêng góc 30 - 45 độ để làm cho bang cassette phù hợp hơn để sử dụng với một số loại dụng cụ dán nhãn cassette.
- Mỗi cassette có một nắp có thể bẻ ra, xoay hoặc khóa lại.</t>
  </si>
  <si>
    <t>PP2500167159</t>
  </si>
  <si>
    <t>Dao cắt tiêu bản 1 lần</t>
  </si>
  <si>
    <t>25BV-VT-G4-102</t>
  </si>
  <si>
    <t>08-636-0</t>
  </si>
  <si>
    <t>Emma</t>
  </si>
  <si>
    <t>Erma Inc.</t>
  </si>
  <si>
    <t>Lưỡi dao cắt có tính nhất quán cao, độ bền tốt</t>
  </si>
  <si>
    <t>PP2500167160</t>
  </si>
  <si>
    <t>Giấy lọc</t>
  </si>
  <si>
    <t>Fast filtration SVX filter paper</t>
  </si>
  <si>
    <t>25BV-VT-G4-103</t>
  </si>
  <si>
    <t>Kaltek S.r.l. - Ý</t>
  </si>
  <si>
    <t>Giấy lọc 60x60cm. Dùng trong thí nghiệm để lọc dung môi và chất lỏng</t>
  </si>
  <si>
    <t>CÔNG TY TNHH CÔNG NGHỆ Y HỌC AN ĐÔ</t>
  </si>
  <si>
    <t>Thành tiền</t>
  </si>
  <si>
    <t>Tổng</t>
  </si>
  <si>
    <t>Quy cách đóng gói</t>
  </si>
  <si>
    <t>1 Bộ/ túi</t>
  </si>
  <si>
    <t>H / 24 tép</t>
  </si>
  <si>
    <t>Bộ/ Hộp</t>
  </si>
  <si>
    <t>1 cái/gói</t>
  </si>
  <si>
    <t>1 Cái/hộp</t>
  </si>
  <si>
    <t>1 Sợi/túi</t>
  </si>
  <si>
    <t>1 Cái/túi</t>
  </si>
  <si>
    <t>50 đôi/hộp
6 hộp/thùng</t>
  </si>
  <si>
    <t>Hộp 1 cái</t>
  </si>
  <si>
    <t>50 đôi/hộp</t>
  </si>
  <si>
    <t>01 cuộn/ gói</t>
  </si>
  <si>
    <t xml:space="preserve"> Cái/ Bộ</t>
  </si>
  <si>
    <t>1 cái/ hộp;
3 hộp/ bộ</t>
  </si>
  <si>
    <t>1 cái/ 1 gói</t>
  </si>
  <si>
    <t>,</t>
  </si>
  <si>
    <t xml:space="preserve"> Ống thở</t>
  </si>
  <si>
    <t>Gói 1 cái</t>
  </si>
  <si>
    <t>100 tờ 1 tệp</t>
  </si>
  <si>
    <t>Hộp 100 ống</t>
  </si>
  <si>
    <t>- Được tích hợp van cầm máu và phần đầu tip có khả năng cản quang
- Đường kinh trong 7F, đường kính ngoài 9F 
- Chiều dài làm việc: 42 cm. Dùng cùng với dây điện cực 6F, chiều dài tối thiểu 58 cm.
- Phụ kiện bao gồm: catheter, que nong, 1 dây dẫn 0,035", 1 dao rạch</t>
  </si>
  <si>
    <t>1. Chỏm bán phần: Có mặt ngoài bằng Cobalt Chrome; lớp lót PE có vòng khóa trong. Đường kính ngoài từ 38mm đến 56mm, đường kính trong  từ 22mm đến 28mm.
2. Chỏm xương đùi: bằng chất liệu Cobalt Chrome; Kích thước 22.2mm (0/+3/+6/+9), 28mm (-3/0/+2,5/+5/+7.5/+10) với taper 12/14
3.Chuôi dài không xi măng: bằng vật liệu Titanium Alloy (Ti-6Al-4V) dạng hình nêm 3 chiều chống xoay và cổ trơn,  phun Titanium Plasma nhám toàn thân, góc cổ thân 130°, taper 12/14, Có 2 dạng: dạng thẳng có chiều dài 180mm đường kính đầu xa (từ 11mm-18mm) và dạng cong có chiều dài 230mm  tương ứng cỡ đường kính đầu xa (từ 11mm-18mm) với mỗi bên trái, phải.</t>
  </si>
  <si>
    <t>- Đầu sợi cong và lớn. 
 - Độ dài sợi quang: 3 m
 - Đường kính lõi sợi quang: 1,8 Fr
 - Đường kính AD: 3100/9.3 (μm)/(Fr)</t>
  </si>
  <si>
    <t xml:space="preserve"> - Đầu sợi laser bằng thuỷ tinh, cong
 - Bóng khí tập trung ở đầu sợi
 - Có thể chẩn đoán mô học trong khi cắt mô
 - Độ dài sợi quang: 3 m
 - Đường kính lõi sợi quang: 1,8 Fr</t>
  </si>
  <si>
    <t>PP2500167056</t>
  </si>
  <si>
    <t xml:space="preserve">CÔNG TY CỔ PHẦN THIẾT BỊ VẬT TƯ HOÀNG MINH </t>
  </si>
  <si>
    <t xml:space="preserve">CÔNG TY CỔ PHẦN CÔNG NGHỆ Y TẾ CHÂU THÀNH </t>
  </si>
  <si>
    <t xml:space="preserve">CÔNG TY CỔ PHẦN CÔNG NGHỆ SINH HỌC KIM HÒA PHÁT </t>
  </si>
  <si>
    <t>3800ml/can</t>
  </si>
  <si>
    <t>Can 5 lít</t>
  </si>
  <si>
    <t>Hộp/100 viên</t>
  </si>
  <si>
    <t>Hộp/50
Thùng /16 hộp</t>
  </si>
  <si>
    <t>Thùng 30 bộ</t>
  </si>
  <si>
    <t xml:space="preserve">Thùng 30 bộ </t>
  </si>
  <si>
    <t>Hộp/100 cái, Thùng/100 hộp</t>
  </si>
  <si>
    <t>100 cái/hộp</t>
  </si>
  <si>
    <t xml:space="preserve">1 bộ/ 1 hộp </t>
  </si>
  <si>
    <t>01 cái/ hộp</t>
  </si>
  <si>
    <t>1 bộ/ Hộp</t>
  </si>
  <si>
    <t>25 bộ/túi x 20 túi/kiện</t>
  </si>
  <si>
    <t>25 bộ/túi x 16 túi/kiện</t>
  </si>
  <si>
    <t>25 cái/túi</t>
  </si>
  <si>
    <t>2 Túi/ Gói</t>
  </si>
  <si>
    <t xml:space="preserve">Khay 100 ống </t>
  </si>
  <si>
    <t>100 ống/ khay</t>
  </si>
  <si>
    <t>Túi 01 cái</t>
  </si>
  <si>
    <t>1 Cái/ Túi</t>
  </si>
  <si>
    <t>01 bộ/túi</t>
  </si>
  <si>
    <t>01 cái/túi</t>
  </si>
  <si>
    <t xml:space="preserve">1 Chiếc/ 1 hộp </t>
  </si>
  <si>
    <t xml:space="preserve">1 Cái / 1 hộp </t>
  </si>
  <si>
    <t>Hộp 12 sợi</t>
  </si>
  <si>
    <t>Cái/Túi</t>
  </si>
  <si>
    <t>1 Bộ/Hộp</t>
  </si>
  <si>
    <t>Bộ/Hộp</t>
  </si>
  <si>
    <t>1 Cái/Hộp</t>
  </si>
  <si>
    <t>01 Cái/Hộp</t>
  </si>
  <si>
    <t>1 cái/hộp</t>
  </si>
  <si>
    <t>Hộp/10 lọ</t>
  </si>
  <si>
    <t>Hộp/1 lọ</t>
  </si>
  <si>
    <t>4 Bộ/Thùng</t>
  </si>
  <si>
    <t>1 Quả/Hộp</t>
  </si>
  <si>
    <t>1 Sợi</t>
  </si>
  <si>
    <t>1 sợi</t>
  </si>
  <si>
    <t>1 Cái/gói</t>
  </si>
  <si>
    <t>Cái/túi</t>
  </si>
  <si>
    <t>12 rack (96)</t>
  </si>
  <si>
    <t>1 Cuộn/ túi</t>
  </si>
  <si>
    <t>5 băng/ hộp</t>
  </si>
  <si>
    <t>Ống (2ml)/ hộp</t>
  </si>
  <si>
    <t>Thùng 50 cái</t>
  </si>
  <si>
    <t>1 cái/gói, 100 cái/túi</t>
  </si>
  <si>
    <t>Túi 10 cái</t>
  </si>
  <si>
    <t>1 Cái/ túi</t>
  </si>
  <si>
    <t>Túi 250 cái</t>
  </si>
  <si>
    <t>500 cái/túi</t>
  </si>
  <si>
    <t>Hộp 50 cái</t>
  </si>
  <si>
    <t xml:space="preserve"> DANH MỤC NHÀ THẦU TRÚNG THẦU VÀ HÀNG HOÁ TRÚNG THẦU
Gói thầu số 4: Mua vật tư xét nghiệm, thiết bị y tế bổ sung tại Bệnh viện Đa khoa tỉnh Thanh Hoá năm 2025-2026</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</si>
</sst>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_-* #,##0.00_-;\-* #,##0.00_-;_-* &quot;-&quot;??_-;_-@_-"/>
    <numFmt numFmtId="165" formatCode="_-* #,##0_-;\-* #,##0_-;_-* &quot;-&quot;??_-;_-@_-"/>
    <numFmt numFmtId="166" formatCode="_-* #,##0.00\ _₫_-;\-* #,##0.00\ _₫_-;_-* &quot;-&quot;??\ _₫_-;_-@_-"/>
  </numFmts>
  <fonts count="17" x14ac:knownFonts="1">
    <font>
      <sz val="11"/>
      <color theme="1"/>
      <name val="Calibri"/>
      <family val="2"/>
      <scheme val="minor"/>
    </font>
    <font>
      <sz val="11"/>
      <color theme="1"/>
      <name val="Calibri"/>
      <family val="2"/>
      <scheme val="minor"/>
    </font>
    <font>
      <sz val="11"/>
      <color theme="1"/>
      <name val="Cambria"/>
      <family val="1"/>
      <scheme val="major"/>
    </font>
    <font>
      <sz val="11"/>
      <color theme="1"/>
      <name val="Calibri"/>
      <family val="2"/>
      <charset val="163"/>
      <scheme val="minor"/>
    </font>
    <font>
      <b/>
      <sz val="12"/>
      <color theme="1"/>
      <name val="Times New Roman"/>
      <family val="1"/>
    </font>
    <font>
      <sz val="12"/>
      <color theme="1"/>
      <name val="Times New Roman"/>
      <family val="1"/>
    </font>
    <font>
      <i/>
      <sz val="12"/>
      <color theme="1"/>
      <name val="Times New Roman"/>
      <family val="1"/>
    </font>
    <font>
      <b/>
      <sz val="8"/>
      <color theme="1"/>
      <name val="Cambria"/>
      <family val="1"/>
      <scheme val="major"/>
    </font>
    <font>
      <sz val="8"/>
      <name val="Times New Roman"/>
      <family val="1"/>
    </font>
    <font>
      <sz val="8"/>
      <color theme="1"/>
      <name val="Cambria"/>
      <family val="1"/>
      <scheme val="major"/>
    </font>
    <font>
      <b/>
      <sz val="9"/>
      <color theme="1"/>
      <name val="Cambria"/>
      <family val="1"/>
      <scheme val="major"/>
    </font>
    <font>
      <b/>
      <sz val="9"/>
      <color theme="1"/>
      <name val="Times New Roman"/>
      <family val="1"/>
    </font>
    <font>
      <sz val="9"/>
      <color theme="1"/>
      <name val="Cambria"/>
      <family val="1"/>
      <scheme val="major"/>
    </font>
    <font>
      <sz val="9"/>
      <name val="Times New Roman"/>
      <family val="1"/>
    </font>
    <font>
      <sz val="10"/>
      <color rgb="FF000000"/>
      <name val="Times New Roman"/>
      <family val="1"/>
    </font>
    <font>
      <sz val="7"/>
      <name val="Times New Roman"/>
      <family val="1"/>
    </font>
    <font>
      <sz val="6"/>
      <name val="Times New Roman"/>
      <family val="1"/>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164" fontId="1" fillId="0" borderId="0" applyFont="0" applyFill="0" applyBorder="0" applyAlignment="0" applyProtection="0"/>
    <xf numFmtId="166" fontId="3" fillId="0" borderId="0" applyFont="0" applyFill="0" applyBorder="0" applyAlignment="0" applyProtection="0"/>
    <xf numFmtId="0" fontId="1" fillId="0" borderId="0"/>
  </cellStyleXfs>
  <cellXfs count="35">
    <xf numFmtId="0" fontId="0" fillId="0" borderId="0" xfId="0"/>
    <xf numFmtId="0" fontId="2" fillId="0" borderId="0" xfId="0" applyFont="1" applyAlignment="1">
      <alignment wrapText="1"/>
    </xf>
    <xf numFmtId="0" fontId="2" fillId="0" borderId="0" xfId="0" applyFont="1" applyAlignment="1">
      <alignment horizontal="left" wrapText="1"/>
    </xf>
    <xf numFmtId="165" fontId="2" fillId="0" borderId="0" xfId="1" applyNumberFormat="1" applyFont="1" applyAlignment="1">
      <alignment wrapText="1"/>
    </xf>
    <xf numFmtId="0" fontId="5" fillId="0" borderId="0" xfId="0" applyFont="1"/>
    <xf numFmtId="0" fontId="6" fillId="0" borderId="0" xfId="0" applyFont="1"/>
    <xf numFmtId="0" fontId="7" fillId="0" borderId="0" xfId="0" applyFont="1" applyAlignment="1">
      <alignment horizontal="center" wrapText="1"/>
    </xf>
    <xf numFmtId="0" fontId="8" fillId="0" borderId="1" xfId="0" applyFont="1" applyBorder="1" applyAlignment="1">
      <alignment vertical="top" wrapText="1"/>
    </xf>
    <xf numFmtId="0" fontId="9" fillId="0" borderId="0" xfId="0" applyFont="1" applyAlignment="1">
      <alignment wrapText="1"/>
    </xf>
    <xf numFmtId="165" fontId="2" fillId="0" borderId="0" xfId="0" applyNumberFormat="1" applyFont="1" applyAlignment="1">
      <alignment wrapText="1"/>
    </xf>
    <xf numFmtId="0" fontId="11" fillId="0" borderId="1" xfId="0" applyFont="1" applyBorder="1" applyAlignment="1">
      <alignment horizontal="center" vertical="top" wrapText="1"/>
    </xf>
    <xf numFmtId="0" fontId="11" fillId="0" borderId="1" xfId="0" applyFont="1" applyBorder="1" applyAlignment="1">
      <alignment horizontal="left" vertical="top" wrapText="1"/>
    </xf>
    <xf numFmtId="165" fontId="11" fillId="0" borderId="1" xfId="1" applyNumberFormat="1" applyFont="1" applyBorder="1" applyAlignment="1">
      <alignment horizontal="center" vertical="top" wrapText="1"/>
    </xf>
    <xf numFmtId="165" fontId="11" fillId="0" borderId="1" xfId="1" applyNumberFormat="1" applyFont="1" applyFill="1" applyBorder="1" applyAlignment="1" applyProtection="1">
      <alignment horizontal="center" vertical="top" wrapText="1"/>
      <protection locked="0"/>
    </xf>
    <xf numFmtId="0" fontId="13" fillId="0" borderId="1" xfId="0" applyFont="1" applyBorder="1" applyAlignment="1">
      <alignment vertical="top" wrapText="1"/>
    </xf>
    <xf numFmtId="165" fontId="12" fillId="0" borderId="1" xfId="1" applyNumberFormat="1" applyFont="1" applyBorder="1" applyAlignment="1">
      <alignment vertical="top" wrapText="1"/>
    </xf>
    <xf numFmtId="165" fontId="12" fillId="0" borderId="1" xfId="0" applyNumberFormat="1" applyFont="1" applyBorder="1" applyAlignment="1">
      <alignment vertical="top" wrapText="1"/>
    </xf>
    <xf numFmtId="165" fontId="13" fillId="0" borderId="1" xfId="1" applyNumberFormat="1" applyFont="1" applyBorder="1" applyAlignment="1">
      <alignment vertical="top" wrapText="1"/>
    </xf>
    <xf numFmtId="0" fontId="12" fillId="0" borderId="1" xfId="0" applyFont="1" applyBorder="1" applyAlignment="1">
      <alignment horizontal="center" wrapText="1"/>
    </xf>
    <xf numFmtId="165" fontId="10" fillId="0" borderId="1" xfId="0" applyNumberFormat="1" applyFont="1" applyBorder="1" applyAlignment="1">
      <alignment wrapText="1"/>
    </xf>
    <xf numFmtId="0" fontId="5" fillId="0" borderId="0" xfId="0" applyFont="1" applyAlignment="1">
      <alignment horizontal="center" vertical="top"/>
    </xf>
    <xf numFmtId="0" fontId="6" fillId="0" borderId="0" xfId="0" applyFont="1" applyAlignment="1">
      <alignment horizontal="center" vertical="top"/>
    </xf>
    <xf numFmtId="0" fontId="10" fillId="0" borderId="1" xfId="0" applyFont="1" applyBorder="1" applyAlignment="1">
      <alignment horizontal="center" vertical="top" wrapText="1"/>
    </xf>
    <xf numFmtId="0" fontId="12" fillId="0" borderId="1" xfId="0" applyFont="1" applyBorder="1" applyAlignment="1">
      <alignment horizontal="center" vertical="top" wrapText="1"/>
    </xf>
    <xf numFmtId="0" fontId="2" fillId="0" borderId="0" xfId="0" applyFont="1" applyAlignment="1">
      <alignment horizontal="center" vertical="top" wrapText="1"/>
    </xf>
    <xf numFmtId="0" fontId="14" fillId="0" borderId="1" xfId="0" applyFont="1" applyBorder="1" applyAlignment="1">
      <alignment horizontal="center" vertical="center"/>
    </xf>
    <xf numFmtId="0" fontId="15" fillId="0" borderId="1" xfId="0" applyFont="1" applyBorder="1" applyAlignment="1">
      <alignment vertical="top" wrapText="1"/>
    </xf>
    <xf numFmtId="0" fontId="16" fillId="0" borderId="1" xfId="0" applyFont="1" applyBorder="1" applyAlignment="1">
      <alignment vertical="top" wrapText="1"/>
    </xf>
    <xf numFmtId="0" fontId="4" fillId="0" borderId="0" xfId="0" applyFont="1" applyAlignment="1">
      <alignment horizontal="center" vertical="center" wrapText="1"/>
    </xf>
    <xf numFmtId="165" fontId="4" fillId="0" borderId="0" xfId="1" applyNumberFormat="1" applyFont="1" applyAlignment="1">
      <alignment horizontal="center" vertical="center" wrapText="1"/>
    </xf>
    <xf numFmtId="0" fontId="6" fillId="0" borderId="0" xfId="0" applyFont="1" applyAlignment="1">
      <alignment horizontal="center" vertical="center" wrapText="1"/>
    </xf>
    <xf numFmtId="165" fontId="6" fillId="0" borderId="0" xfId="1" applyNumberFormat="1" applyFont="1" applyAlignment="1">
      <alignment horizontal="center" vertical="center" wrapText="1"/>
    </xf>
    <xf numFmtId="0" fontId="2" fillId="0" borderId="0" xfId="0" applyFont="1" applyAlignment="1">
      <alignment horizontal="center" wrapText="1"/>
    </xf>
    <xf numFmtId="0" fontId="10" fillId="0" borderId="1" xfId="0" applyFont="1" applyBorder="1" applyAlignment="1">
      <alignment horizontal="center" wrapText="1"/>
    </xf>
    <xf numFmtId="0" fontId="12" fillId="0" borderId="1" xfId="0" applyFont="1" applyBorder="1" applyAlignment="1">
      <alignment horizontal="center" wrapText="1"/>
    </xf>
  </cellXfs>
  <cellStyles count="4">
    <cellStyle name="Comma" xfId="1" builtinId="3"/>
    <cellStyle name="Comma 11" xfId="2"/>
    <cellStyle name="Normal" xfId="0" builtinId="0"/>
    <cellStyle name="Normal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Q146"/>
  <sheetViews>
    <sheetView tabSelected="1" view="pageBreakPreview" zoomScale="93" zoomScaleNormal="100" zoomScaleSheetLayoutView="93" workbookViewId="0">
      <selection activeCell="Q5" sqref="Q5"/>
    </sheetView>
  </sheetViews>
  <sheetFormatPr defaultColWidth="9" defaultRowHeight="14.25" x14ac:dyDescent="0.2"/>
  <cols>
    <col min="1" max="1" width="4.28515625" style="24" customWidth="1"/>
    <col min="2" max="2" width="5.28515625" style="1" customWidth="1"/>
    <col min="3" max="3" width="10.5703125" style="1" customWidth="1"/>
    <col min="4" max="4" width="9.85546875" style="2" customWidth="1"/>
    <col min="5" max="5" width="10" style="2" customWidth="1"/>
    <col min="6" max="6" width="9" style="1" customWidth="1"/>
    <col min="7" max="7" width="18.42578125" style="1" customWidth="1"/>
    <col min="8" max="8" width="11.140625" style="1" customWidth="1"/>
    <col min="9" max="9" width="6.28515625" style="1" customWidth="1"/>
    <col min="10" max="10" width="7.85546875" style="1" customWidth="1"/>
    <col min="11" max="11" width="30.28515625" style="1" customWidth="1"/>
    <col min="12" max="13" width="9" style="1" customWidth="1"/>
    <col min="14" max="14" width="7.42578125" style="3" customWidth="1"/>
    <col min="15" max="15" width="7.28515625" style="3" customWidth="1"/>
    <col min="16" max="16" width="10.42578125" style="1" customWidth="1"/>
    <col min="17" max="17" width="12.140625" style="1" customWidth="1"/>
    <col min="18" max="16384" width="9" style="1"/>
  </cols>
  <sheetData>
    <row r="2" spans="1:17" s="4" customFormat="1" ht="38.25" customHeight="1" x14ac:dyDescent="0.25">
      <c r="A2" s="20"/>
      <c r="B2" s="28" t="s">
        <v>907</v>
      </c>
      <c r="C2" s="28"/>
      <c r="D2" s="28"/>
      <c r="E2" s="28"/>
      <c r="F2" s="28"/>
      <c r="G2" s="28"/>
      <c r="H2" s="28"/>
      <c r="I2" s="28"/>
      <c r="J2" s="28"/>
      <c r="K2" s="28"/>
      <c r="L2" s="28"/>
      <c r="M2" s="28"/>
      <c r="N2" s="29"/>
      <c r="O2" s="28"/>
    </row>
    <row r="3" spans="1:17" s="5" customFormat="1" ht="20.25" customHeight="1" x14ac:dyDescent="0.25">
      <c r="A3" s="21"/>
      <c r="B3" s="30"/>
      <c r="C3" s="30"/>
      <c r="D3" s="30"/>
      <c r="E3" s="30"/>
      <c r="F3" s="30"/>
      <c r="G3" s="30"/>
      <c r="H3" s="30"/>
      <c r="I3" s="30"/>
      <c r="J3" s="30"/>
      <c r="K3" s="30"/>
      <c r="L3" s="30"/>
      <c r="M3" s="30"/>
      <c r="N3" s="31"/>
      <c r="O3" s="30"/>
    </row>
    <row r="4" spans="1:17" s="6" customFormat="1" ht="96" x14ac:dyDescent="0.15">
      <c r="A4" s="22" t="s">
        <v>0</v>
      </c>
      <c r="B4" s="10" t="s">
        <v>2</v>
      </c>
      <c r="C4" s="10" t="s">
        <v>3</v>
      </c>
      <c r="D4" s="10" t="s">
        <v>37</v>
      </c>
      <c r="E4" s="10" t="s">
        <v>4</v>
      </c>
      <c r="F4" s="10" t="s">
        <v>5</v>
      </c>
      <c r="G4" s="10" t="s">
        <v>6</v>
      </c>
      <c r="H4" s="11" t="s">
        <v>7</v>
      </c>
      <c r="I4" s="10" t="s">
        <v>8</v>
      </c>
      <c r="J4" s="10" t="s">
        <v>9</v>
      </c>
      <c r="K4" s="10" t="s">
        <v>10</v>
      </c>
      <c r="L4" s="10" t="s">
        <v>11</v>
      </c>
      <c r="M4" s="10" t="s">
        <v>830</v>
      </c>
      <c r="N4" s="12" t="s">
        <v>12</v>
      </c>
      <c r="O4" s="10" t="s">
        <v>38</v>
      </c>
      <c r="P4" s="13" t="s">
        <v>229</v>
      </c>
      <c r="Q4" s="13" t="s">
        <v>828</v>
      </c>
    </row>
    <row r="5" spans="1:17" s="8" customFormat="1" ht="241.5" customHeight="1" x14ac:dyDescent="0.15">
      <c r="A5" s="23">
        <f>IF(AND(B5&lt;&gt;"", B5&lt;&gt;B4),MAX($A$4:A4)+1,"")</f>
        <v>1</v>
      </c>
      <c r="B5" s="14" t="s">
        <v>854</v>
      </c>
      <c r="C5" s="14" t="s">
        <v>230</v>
      </c>
      <c r="D5" s="14" t="s">
        <v>230</v>
      </c>
      <c r="E5" s="14" t="s">
        <v>231</v>
      </c>
      <c r="F5" s="14" t="s">
        <v>232</v>
      </c>
      <c r="G5" s="14" t="s">
        <v>233</v>
      </c>
      <c r="H5" s="14" t="s">
        <v>233</v>
      </c>
      <c r="I5" s="14" t="s">
        <v>20</v>
      </c>
      <c r="J5" s="14" t="s">
        <v>234</v>
      </c>
      <c r="K5" s="14" t="s">
        <v>235</v>
      </c>
      <c r="L5" s="14" t="s">
        <v>43</v>
      </c>
      <c r="M5" s="14" t="s">
        <v>858</v>
      </c>
      <c r="N5" s="14">
        <v>500000</v>
      </c>
      <c r="O5" s="14" t="s">
        <v>40</v>
      </c>
      <c r="P5" s="15">
        <v>398</v>
      </c>
      <c r="Q5" s="16">
        <f>N5*P5</f>
        <v>199000000</v>
      </c>
    </row>
    <row r="6" spans="1:17" s="8" customFormat="1" ht="132.75" customHeight="1" x14ac:dyDescent="0.15">
      <c r="A6" s="23">
        <f>IF(AND(B6&lt;&gt;"", B6&lt;&gt;B5),MAX($A$4:A5)+1,"")</f>
        <v>2</v>
      </c>
      <c r="B6" s="14" t="s">
        <v>236</v>
      </c>
      <c r="C6" s="14" t="s">
        <v>237</v>
      </c>
      <c r="D6" s="14" t="s">
        <v>237</v>
      </c>
      <c r="E6" s="14" t="s">
        <v>238</v>
      </c>
      <c r="F6" s="14" t="s">
        <v>239</v>
      </c>
      <c r="G6" s="14" t="s">
        <v>240</v>
      </c>
      <c r="H6" s="14" t="s">
        <v>240</v>
      </c>
      <c r="I6" s="14" t="s">
        <v>34</v>
      </c>
      <c r="J6" s="14" t="s">
        <v>241</v>
      </c>
      <c r="K6" s="14" t="s">
        <v>242</v>
      </c>
      <c r="L6" s="14" t="s">
        <v>42</v>
      </c>
      <c r="M6" s="14" t="s">
        <v>859</v>
      </c>
      <c r="N6" s="14">
        <v>2400</v>
      </c>
      <c r="O6" s="14" t="s">
        <v>40</v>
      </c>
      <c r="P6" s="15">
        <v>300000</v>
      </c>
      <c r="Q6" s="16">
        <f t="shared" ref="Q6:Q69" si="0">N6*P6</f>
        <v>720000000</v>
      </c>
    </row>
    <row r="7" spans="1:17" s="8" customFormat="1" ht="182.25" customHeight="1" x14ac:dyDescent="0.15">
      <c r="A7" s="23">
        <f>IF(AND(B7&lt;&gt;"", B7&lt;&gt;B6),MAX($A$4:A6)+1,"")</f>
        <v>3</v>
      </c>
      <c r="B7" s="14" t="s">
        <v>243</v>
      </c>
      <c r="C7" s="14" t="s">
        <v>244</v>
      </c>
      <c r="D7" s="14" t="s">
        <v>244</v>
      </c>
      <c r="E7" s="14" t="s">
        <v>245</v>
      </c>
      <c r="F7" s="14" t="s">
        <v>246</v>
      </c>
      <c r="G7" s="14" t="s">
        <v>247</v>
      </c>
      <c r="H7" s="14" t="s">
        <v>247</v>
      </c>
      <c r="I7" s="14" t="s">
        <v>248</v>
      </c>
      <c r="J7" s="14" t="s">
        <v>249</v>
      </c>
      <c r="K7" s="14" t="s">
        <v>250</v>
      </c>
      <c r="L7" s="14" t="s">
        <v>251</v>
      </c>
      <c r="M7" s="14" t="s">
        <v>860</v>
      </c>
      <c r="N7" s="14">
        <v>10000</v>
      </c>
      <c r="O7" s="14" t="s">
        <v>40</v>
      </c>
      <c r="P7" s="15">
        <v>5620</v>
      </c>
      <c r="Q7" s="16">
        <f t="shared" si="0"/>
        <v>56200000</v>
      </c>
    </row>
    <row r="8" spans="1:17" s="8" customFormat="1" ht="202.5" customHeight="1" x14ac:dyDescent="0.15">
      <c r="A8" s="23">
        <f>IF(AND(B8&lt;&gt;"", B8&lt;&gt;B7),MAX($A$4:A7)+1,"")</f>
        <v>4</v>
      </c>
      <c r="B8" s="14" t="s">
        <v>252</v>
      </c>
      <c r="C8" s="14" t="s">
        <v>253</v>
      </c>
      <c r="D8" s="14" t="s">
        <v>253</v>
      </c>
      <c r="E8" s="14" t="s">
        <v>254</v>
      </c>
      <c r="F8" s="14" t="s">
        <v>255</v>
      </c>
      <c r="G8" s="14" t="s">
        <v>256</v>
      </c>
      <c r="H8" s="14" t="s">
        <v>254</v>
      </c>
      <c r="I8" s="14" t="s">
        <v>13</v>
      </c>
      <c r="J8" s="14" t="s">
        <v>257</v>
      </c>
      <c r="K8" s="14" t="s">
        <v>258</v>
      </c>
      <c r="L8" s="14" t="s">
        <v>14</v>
      </c>
      <c r="M8" s="14" t="s">
        <v>861</v>
      </c>
      <c r="N8" s="14">
        <v>200000</v>
      </c>
      <c r="O8" s="14" t="s">
        <v>259</v>
      </c>
      <c r="P8" s="15">
        <v>965</v>
      </c>
      <c r="Q8" s="16">
        <f t="shared" si="0"/>
        <v>193000000</v>
      </c>
    </row>
    <row r="9" spans="1:17" s="8" customFormat="1" ht="111" customHeight="1" x14ac:dyDescent="0.15">
      <c r="A9" s="23">
        <f>IF(AND(B9&lt;&gt;"", B9&lt;&gt;B8),MAX($A$4:A8)+1,"")</f>
        <v>5</v>
      </c>
      <c r="B9" s="14" t="s">
        <v>260</v>
      </c>
      <c r="C9" s="14" t="s">
        <v>261</v>
      </c>
      <c r="D9" s="14" t="s">
        <v>261</v>
      </c>
      <c r="E9" s="14" t="s">
        <v>262</v>
      </c>
      <c r="F9" s="14" t="s">
        <v>263</v>
      </c>
      <c r="G9" s="14" t="s">
        <v>264</v>
      </c>
      <c r="H9" s="14" t="s">
        <v>265</v>
      </c>
      <c r="I9" s="14" t="s">
        <v>15</v>
      </c>
      <c r="J9" s="14" t="s">
        <v>266</v>
      </c>
      <c r="K9" s="14" t="s">
        <v>267</v>
      </c>
      <c r="L9" s="14" t="s">
        <v>30</v>
      </c>
      <c r="M9" s="14" t="s">
        <v>862</v>
      </c>
      <c r="N9" s="14">
        <v>800</v>
      </c>
      <c r="O9" s="14" t="s">
        <v>855</v>
      </c>
      <c r="P9" s="15">
        <v>260000</v>
      </c>
      <c r="Q9" s="16">
        <f t="shared" si="0"/>
        <v>208000000</v>
      </c>
    </row>
    <row r="10" spans="1:17" s="8" customFormat="1" ht="128.25" customHeight="1" x14ac:dyDescent="0.15">
      <c r="A10" s="23">
        <f>IF(AND(B10&lt;&gt;"", B10&lt;&gt;B9),MAX($A$4:A9)+1,"")</f>
        <v>6</v>
      </c>
      <c r="B10" s="14" t="s">
        <v>268</v>
      </c>
      <c r="C10" s="14" t="s">
        <v>269</v>
      </c>
      <c r="D10" s="14" t="s">
        <v>269</v>
      </c>
      <c r="E10" s="14" t="s">
        <v>270</v>
      </c>
      <c r="F10" s="14" t="s">
        <v>271</v>
      </c>
      <c r="G10" s="14" t="s">
        <v>272</v>
      </c>
      <c r="H10" s="14" t="s">
        <v>265</v>
      </c>
      <c r="I10" s="14" t="s">
        <v>15</v>
      </c>
      <c r="J10" s="14" t="s">
        <v>266</v>
      </c>
      <c r="K10" s="14" t="s">
        <v>273</v>
      </c>
      <c r="L10" s="14" t="s">
        <v>30</v>
      </c>
      <c r="M10" s="14" t="s">
        <v>863</v>
      </c>
      <c r="N10" s="14">
        <v>300</v>
      </c>
      <c r="O10" s="14" t="s">
        <v>855</v>
      </c>
      <c r="P10" s="15">
        <v>260000</v>
      </c>
      <c r="Q10" s="16">
        <f t="shared" si="0"/>
        <v>78000000</v>
      </c>
    </row>
    <row r="11" spans="1:17" s="8" customFormat="1" ht="204" customHeight="1" x14ac:dyDescent="0.15">
      <c r="A11" s="23">
        <f>IF(AND(B11&lt;&gt;"", B11&lt;&gt;B10),MAX($A$4:A10)+1,"")</f>
        <v>7</v>
      </c>
      <c r="B11" s="14" t="s">
        <v>274</v>
      </c>
      <c r="C11" s="14" t="s">
        <v>275</v>
      </c>
      <c r="D11" s="14" t="s">
        <v>275</v>
      </c>
      <c r="E11" s="14" t="s">
        <v>276</v>
      </c>
      <c r="F11" s="14" t="s">
        <v>277</v>
      </c>
      <c r="G11" s="14" t="s">
        <v>278</v>
      </c>
      <c r="H11" s="14" t="s">
        <v>276</v>
      </c>
      <c r="I11" s="14" t="s">
        <v>13</v>
      </c>
      <c r="J11" s="14" t="s">
        <v>257</v>
      </c>
      <c r="K11" s="14" t="s">
        <v>279</v>
      </c>
      <c r="L11" s="14" t="s">
        <v>14</v>
      </c>
      <c r="M11" s="14" t="s">
        <v>864</v>
      </c>
      <c r="N11" s="14">
        <v>150000</v>
      </c>
      <c r="O11" s="14" t="s">
        <v>259</v>
      </c>
      <c r="P11" s="15">
        <v>170</v>
      </c>
      <c r="Q11" s="16">
        <f t="shared" si="0"/>
        <v>25500000</v>
      </c>
    </row>
    <row r="12" spans="1:17" s="8" customFormat="1" ht="105.75" customHeight="1" x14ac:dyDescent="0.15">
      <c r="A12" s="23">
        <f>IF(AND(B12&lt;&gt;"", B12&lt;&gt;B11),MAX($A$4:A11)+1,"")</f>
        <v>8</v>
      </c>
      <c r="B12" s="14" t="s">
        <v>280</v>
      </c>
      <c r="C12" s="14" t="s">
        <v>281</v>
      </c>
      <c r="D12" s="14" t="s">
        <v>281</v>
      </c>
      <c r="E12" s="14" t="s">
        <v>281</v>
      </c>
      <c r="F12" s="14" t="s">
        <v>282</v>
      </c>
      <c r="G12" s="14">
        <v>1001</v>
      </c>
      <c r="H12" s="14" t="s">
        <v>283</v>
      </c>
      <c r="I12" s="14" t="s">
        <v>17</v>
      </c>
      <c r="J12" s="14" t="s">
        <v>283</v>
      </c>
      <c r="K12" s="14" t="s">
        <v>284</v>
      </c>
      <c r="L12" s="14" t="s">
        <v>14</v>
      </c>
      <c r="M12" s="14" t="s">
        <v>865</v>
      </c>
      <c r="N12" s="14">
        <v>20000</v>
      </c>
      <c r="O12" s="14" t="s">
        <v>40</v>
      </c>
      <c r="P12" s="15">
        <v>1978</v>
      </c>
      <c r="Q12" s="16">
        <f t="shared" si="0"/>
        <v>39560000</v>
      </c>
    </row>
    <row r="13" spans="1:17" s="8" customFormat="1" ht="141" customHeight="1" x14ac:dyDescent="0.15">
      <c r="A13" s="23">
        <f>IF(AND(B13&lt;&gt;"", B13&lt;&gt;B12),MAX($A$4:A12)+1,"")</f>
        <v>9</v>
      </c>
      <c r="B13" s="14" t="s">
        <v>285</v>
      </c>
      <c r="C13" s="14" t="s">
        <v>286</v>
      </c>
      <c r="D13" s="14" t="s">
        <v>286</v>
      </c>
      <c r="E13" s="14" t="s">
        <v>287</v>
      </c>
      <c r="F13" s="14" t="s">
        <v>288</v>
      </c>
      <c r="G13" s="14" t="s">
        <v>289</v>
      </c>
      <c r="H13" s="14" t="s">
        <v>290</v>
      </c>
      <c r="I13" s="14" t="s">
        <v>83</v>
      </c>
      <c r="J13" s="14" t="s">
        <v>291</v>
      </c>
      <c r="K13" s="14" t="s">
        <v>292</v>
      </c>
      <c r="L13" s="14" t="s">
        <v>25</v>
      </c>
      <c r="M13" s="14" t="s">
        <v>866</v>
      </c>
      <c r="N13" s="14">
        <v>5</v>
      </c>
      <c r="O13" s="14" t="s">
        <v>85</v>
      </c>
      <c r="P13" s="15">
        <v>24990000</v>
      </c>
      <c r="Q13" s="16">
        <f t="shared" si="0"/>
        <v>124950000</v>
      </c>
    </row>
    <row r="14" spans="1:17" s="8" customFormat="1" ht="135.75" customHeight="1" x14ac:dyDescent="0.15">
      <c r="A14" s="23">
        <f>IF(AND(B14&lt;&gt;"", B14&lt;&gt;B13),MAX($A$4:A13)+1,"")</f>
        <v>10</v>
      </c>
      <c r="B14" s="14" t="s">
        <v>293</v>
      </c>
      <c r="C14" s="14" t="s">
        <v>206</v>
      </c>
      <c r="D14" s="14" t="s">
        <v>206</v>
      </c>
      <c r="E14" s="14" t="s">
        <v>294</v>
      </c>
      <c r="F14" s="14" t="s">
        <v>295</v>
      </c>
      <c r="G14" s="14" t="s">
        <v>296</v>
      </c>
      <c r="H14" s="14" t="s">
        <v>297</v>
      </c>
      <c r="I14" s="14" t="s">
        <v>15</v>
      </c>
      <c r="J14" s="14" t="s">
        <v>298</v>
      </c>
      <c r="K14" s="14" t="s">
        <v>299</v>
      </c>
      <c r="L14" s="14" t="s">
        <v>14</v>
      </c>
      <c r="M14" s="14" t="s">
        <v>867</v>
      </c>
      <c r="N14" s="14">
        <v>50</v>
      </c>
      <c r="O14" s="14" t="s">
        <v>300</v>
      </c>
      <c r="P14" s="15">
        <v>15000000</v>
      </c>
      <c r="Q14" s="16">
        <f t="shared" si="0"/>
        <v>750000000</v>
      </c>
    </row>
    <row r="15" spans="1:17" s="8" customFormat="1" ht="250.5" customHeight="1" x14ac:dyDescent="0.15">
      <c r="A15" s="23">
        <f>IF(AND(B15&lt;&gt;"", B15&lt;&gt;B14),MAX($A$4:A14)+1,"")</f>
        <v>11</v>
      </c>
      <c r="B15" s="14" t="s">
        <v>301</v>
      </c>
      <c r="C15" s="14" t="s">
        <v>207</v>
      </c>
      <c r="D15" s="14" t="s">
        <v>207</v>
      </c>
      <c r="E15" s="14" t="s">
        <v>208</v>
      </c>
      <c r="F15" s="14" t="s">
        <v>302</v>
      </c>
      <c r="G15" s="14" t="s">
        <v>209</v>
      </c>
      <c r="H15" s="14" t="s">
        <v>210</v>
      </c>
      <c r="I15" s="14" t="s">
        <v>15</v>
      </c>
      <c r="J15" s="14" t="s">
        <v>210</v>
      </c>
      <c r="K15" s="14" t="s">
        <v>211</v>
      </c>
      <c r="L15" s="14" t="s">
        <v>30</v>
      </c>
      <c r="M15" s="14" t="s">
        <v>868</v>
      </c>
      <c r="N15" s="14">
        <v>200</v>
      </c>
      <c r="O15" s="14" t="s">
        <v>856</v>
      </c>
      <c r="P15" s="15">
        <v>20000000</v>
      </c>
      <c r="Q15" s="16">
        <f t="shared" si="0"/>
        <v>4000000000</v>
      </c>
    </row>
    <row r="16" spans="1:17" s="8" customFormat="1" ht="219.75" customHeight="1" x14ac:dyDescent="0.15">
      <c r="A16" s="23">
        <f>IF(AND(B16&lt;&gt;"", B16&lt;&gt;B15),MAX($A$4:A15)+1,"")</f>
        <v>12</v>
      </c>
      <c r="B16" s="14" t="s">
        <v>303</v>
      </c>
      <c r="C16" s="14" t="s">
        <v>304</v>
      </c>
      <c r="D16" s="14" t="s">
        <v>304</v>
      </c>
      <c r="E16" s="14" t="s">
        <v>305</v>
      </c>
      <c r="F16" s="14" t="s">
        <v>306</v>
      </c>
      <c r="G16" s="14" t="s">
        <v>307</v>
      </c>
      <c r="H16" s="14" t="s">
        <v>31</v>
      </c>
      <c r="I16" s="14" t="s">
        <v>31</v>
      </c>
      <c r="J16" s="14" t="s">
        <v>13</v>
      </c>
      <c r="K16" s="14" t="s">
        <v>308</v>
      </c>
      <c r="L16" s="14" t="s">
        <v>30</v>
      </c>
      <c r="M16" s="14" t="s">
        <v>869</v>
      </c>
      <c r="N16" s="14">
        <v>240000</v>
      </c>
      <c r="O16" s="14" t="s">
        <v>40</v>
      </c>
      <c r="P16" s="15">
        <v>2609</v>
      </c>
      <c r="Q16" s="16">
        <f t="shared" si="0"/>
        <v>626160000</v>
      </c>
    </row>
    <row r="17" spans="1:17" s="8" customFormat="1" ht="236.25" customHeight="1" x14ac:dyDescent="0.15">
      <c r="A17" s="23">
        <f>IF(AND(B17&lt;&gt;"", B17&lt;&gt;B16),MAX($A$4:A16)+1,"")</f>
        <v>13</v>
      </c>
      <c r="B17" s="14" t="s">
        <v>309</v>
      </c>
      <c r="C17" s="14" t="s">
        <v>53</v>
      </c>
      <c r="D17" s="14" t="s">
        <v>53</v>
      </c>
      <c r="E17" s="14" t="s">
        <v>54</v>
      </c>
      <c r="F17" s="14" t="s">
        <v>310</v>
      </c>
      <c r="G17" s="14" t="s">
        <v>55</v>
      </c>
      <c r="H17" s="14" t="s">
        <v>31</v>
      </c>
      <c r="I17" s="14" t="s">
        <v>31</v>
      </c>
      <c r="J17" s="14" t="s">
        <v>13</v>
      </c>
      <c r="K17" s="14" t="s">
        <v>311</v>
      </c>
      <c r="L17" s="14" t="s">
        <v>30</v>
      </c>
      <c r="M17" s="14" t="s">
        <v>870</v>
      </c>
      <c r="N17" s="14">
        <v>8000</v>
      </c>
      <c r="O17" s="14" t="s">
        <v>40</v>
      </c>
      <c r="P17" s="15">
        <v>7780</v>
      </c>
      <c r="Q17" s="16">
        <f t="shared" si="0"/>
        <v>62240000</v>
      </c>
    </row>
    <row r="18" spans="1:17" s="8" customFormat="1" ht="145.5" customHeight="1" x14ac:dyDescent="0.15">
      <c r="A18" s="23">
        <f>IF(AND(B18&lt;&gt;"", B18&lt;&gt;B17),MAX($A$4:A17)+1,"")</f>
        <v>14</v>
      </c>
      <c r="B18" s="14" t="s">
        <v>312</v>
      </c>
      <c r="C18" s="14" t="s">
        <v>56</v>
      </c>
      <c r="D18" s="14" t="s">
        <v>56</v>
      </c>
      <c r="E18" s="14" t="s">
        <v>313</v>
      </c>
      <c r="F18" s="14" t="s">
        <v>314</v>
      </c>
      <c r="G18" s="14" t="s">
        <v>315</v>
      </c>
      <c r="H18" s="14" t="s">
        <v>315</v>
      </c>
      <c r="I18" s="14" t="s">
        <v>17</v>
      </c>
      <c r="J18" s="14" t="s">
        <v>283</v>
      </c>
      <c r="K18" s="14" t="s">
        <v>57</v>
      </c>
      <c r="L18" s="14" t="s">
        <v>14</v>
      </c>
      <c r="M18" s="14" t="s">
        <v>871</v>
      </c>
      <c r="N18" s="14">
        <v>7500</v>
      </c>
      <c r="O18" s="14" t="s">
        <v>40</v>
      </c>
      <c r="P18" s="15">
        <v>4950</v>
      </c>
      <c r="Q18" s="16">
        <f t="shared" si="0"/>
        <v>37125000</v>
      </c>
    </row>
    <row r="19" spans="1:17" s="8" customFormat="1" ht="366" customHeight="1" x14ac:dyDescent="0.15">
      <c r="A19" s="23">
        <f>IF(AND(B19&lt;&gt;"", B19&lt;&gt;B18),MAX($A$4:A18)+1,"")</f>
        <v>15</v>
      </c>
      <c r="B19" s="14" t="s">
        <v>316</v>
      </c>
      <c r="C19" s="14" t="s">
        <v>317</v>
      </c>
      <c r="D19" s="14" t="s">
        <v>317</v>
      </c>
      <c r="E19" s="14" t="s">
        <v>318</v>
      </c>
      <c r="F19" s="14" t="s">
        <v>319</v>
      </c>
      <c r="G19" s="14" t="s">
        <v>320</v>
      </c>
      <c r="H19" s="14" t="s">
        <v>320</v>
      </c>
      <c r="I19" s="14" t="s">
        <v>13</v>
      </c>
      <c r="J19" s="14" t="s">
        <v>321</v>
      </c>
      <c r="K19" s="7" t="s">
        <v>322</v>
      </c>
      <c r="L19" s="14" t="s">
        <v>323</v>
      </c>
      <c r="M19" s="14" t="s">
        <v>840</v>
      </c>
      <c r="N19" s="17">
        <v>600000</v>
      </c>
      <c r="O19" s="14" t="s">
        <v>40</v>
      </c>
      <c r="P19" s="15">
        <v>968</v>
      </c>
      <c r="Q19" s="16">
        <f t="shared" si="0"/>
        <v>580800000</v>
      </c>
    </row>
    <row r="20" spans="1:17" s="8" customFormat="1" ht="265.5" customHeight="1" x14ac:dyDescent="0.15">
      <c r="A20" s="23">
        <f>IF(AND(B20&lt;&gt;"", B20&lt;&gt;B19),MAX($A$4:A19)+1,"")</f>
        <v>16</v>
      </c>
      <c r="B20" s="14" t="s">
        <v>324</v>
      </c>
      <c r="C20" s="14" t="s">
        <v>325</v>
      </c>
      <c r="D20" s="14" t="s">
        <v>325</v>
      </c>
      <c r="E20" s="14" t="s">
        <v>326</v>
      </c>
      <c r="F20" s="14" t="s">
        <v>327</v>
      </c>
      <c r="G20" s="14" t="s">
        <v>328</v>
      </c>
      <c r="H20" s="14" t="s">
        <v>329</v>
      </c>
      <c r="I20" s="14" t="s">
        <v>13</v>
      </c>
      <c r="J20" s="14" t="s">
        <v>330</v>
      </c>
      <c r="K20" s="14" t="s">
        <v>331</v>
      </c>
      <c r="L20" s="14" t="s">
        <v>323</v>
      </c>
      <c r="M20" s="14" t="s">
        <v>838</v>
      </c>
      <c r="N20" s="14">
        <v>80000</v>
      </c>
      <c r="O20" s="14" t="s">
        <v>39</v>
      </c>
      <c r="P20" s="15">
        <v>2546</v>
      </c>
      <c r="Q20" s="16">
        <f t="shared" si="0"/>
        <v>203680000</v>
      </c>
    </row>
    <row r="21" spans="1:17" s="8" customFormat="1" ht="131.25" customHeight="1" x14ac:dyDescent="0.15">
      <c r="A21" s="23">
        <f>IF(AND(B21&lt;&gt;"", B21&lt;&gt;B20),MAX($A$4:A20)+1,"")</f>
        <v>17</v>
      </c>
      <c r="B21" s="14" t="s">
        <v>332</v>
      </c>
      <c r="C21" s="14" t="s">
        <v>333</v>
      </c>
      <c r="D21" s="14" t="s">
        <v>333</v>
      </c>
      <c r="E21" s="14" t="s">
        <v>334</v>
      </c>
      <c r="F21" s="14" t="s">
        <v>335</v>
      </c>
      <c r="G21" s="14" t="s">
        <v>336</v>
      </c>
      <c r="H21" s="14" t="s">
        <v>336</v>
      </c>
      <c r="I21" s="14" t="s">
        <v>337</v>
      </c>
      <c r="J21" s="14" t="s">
        <v>13</v>
      </c>
      <c r="K21" s="14" t="s">
        <v>338</v>
      </c>
      <c r="L21" s="14" t="s">
        <v>44</v>
      </c>
      <c r="M21" s="14" t="s">
        <v>841</v>
      </c>
      <c r="N21" s="14">
        <v>100</v>
      </c>
      <c r="O21" s="14" t="s">
        <v>45</v>
      </c>
      <c r="P21" s="15">
        <v>501000</v>
      </c>
      <c r="Q21" s="16">
        <f t="shared" si="0"/>
        <v>50100000</v>
      </c>
    </row>
    <row r="22" spans="1:17" s="8" customFormat="1" ht="120.75" customHeight="1" x14ac:dyDescent="0.15">
      <c r="A22" s="23">
        <f>IF(AND(B22&lt;&gt;"", B22&lt;&gt;B21),MAX($A$4:A21)+1,"")</f>
        <v>18</v>
      </c>
      <c r="B22" s="14" t="s">
        <v>339</v>
      </c>
      <c r="C22" s="14" t="s">
        <v>340</v>
      </c>
      <c r="D22" s="14" t="s">
        <v>340</v>
      </c>
      <c r="E22" s="14" t="s">
        <v>341</v>
      </c>
      <c r="F22" s="14" t="s">
        <v>342</v>
      </c>
      <c r="G22" s="14" t="s">
        <v>343</v>
      </c>
      <c r="H22" s="14" t="s">
        <v>343</v>
      </c>
      <c r="I22" s="14" t="s">
        <v>337</v>
      </c>
      <c r="J22" s="14" t="s">
        <v>13</v>
      </c>
      <c r="K22" s="14" t="s">
        <v>344</v>
      </c>
      <c r="L22" s="14" t="s">
        <v>44</v>
      </c>
      <c r="M22" s="14" t="s">
        <v>841</v>
      </c>
      <c r="N22" s="14">
        <v>100</v>
      </c>
      <c r="O22" s="14" t="s">
        <v>45</v>
      </c>
      <c r="P22" s="15">
        <v>735000</v>
      </c>
      <c r="Q22" s="16">
        <f t="shared" si="0"/>
        <v>73500000</v>
      </c>
    </row>
    <row r="23" spans="1:17" s="8" customFormat="1" ht="382.5" x14ac:dyDescent="0.15">
      <c r="A23" s="23">
        <f>IF(AND(B23&lt;&gt;"", B23&lt;&gt;B22),MAX($A$4:A22)+1,"")</f>
        <v>19</v>
      </c>
      <c r="B23" s="14" t="s">
        <v>345</v>
      </c>
      <c r="C23" s="14" t="s">
        <v>60</v>
      </c>
      <c r="D23" s="14" t="s">
        <v>60</v>
      </c>
      <c r="E23" s="14" t="s">
        <v>346</v>
      </c>
      <c r="F23" s="14" t="s">
        <v>347</v>
      </c>
      <c r="G23" s="14" t="s">
        <v>61</v>
      </c>
      <c r="H23" s="14" t="s">
        <v>348</v>
      </c>
      <c r="I23" s="14" t="s">
        <v>15</v>
      </c>
      <c r="J23" s="14" t="s">
        <v>62</v>
      </c>
      <c r="K23" s="7" t="s">
        <v>349</v>
      </c>
      <c r="L23" s="14" t="s">
        <v>63</v>
      </c>
      <c r="M23" s="14" t="s">
        <v>872</v>
      </c>
      <c r="N23" s="14">
        <v>35000</v>
      </c>
      <c r="O23" s="14" t="s">
        <v>64</v>
      </c>
      <c r="P23" s="15">
        <v>88250</v>
      </c>
      <c r="Q23" s="16">
        <f t="shared" si="0"/>
        <v>3088750000</v>
      </c>
    </row>
    <row r="24" spans="1:17" s="8" customFormat="1" ht="382.5" x14ac:dyDescent="0.15">
      <c r="A24" s="23">
        <f>IF(AND(B24&lt;&gt;"", B24&lt;&gt;B23),MAX($A$4:A23)+1,"")</f>
        <v>20</v>
      </c>
      <c r="B24" s="14" t="s">
        <v>350</v>
      </c>
      <c r="C24" s="14" t="s">
        <v>65</v>
      </c>
      <c r="D24" s="14" t="s">
        <v>65</v>
      </c>
      <c r="E24" s="14" t="s">
        <v>346</v>
      </c>
      <c r="F24" s="14" t="s">
        <v>351</v>
      </c>
      <c r="G24" s="14" t="s">
        <v>66</v>
      </c>
      <c r="H24" s="14" t="s">
        <v>348</v>
      </c>
      <c r="I24" s="14" t="s">
        <v>15</v>
      </c>
      <c r="J24" s="14" t="s">
        <v>62</v>
      </c>
      <c r="K24" s="7" t="s">
        <v>352</v>
      </c>
      <c r="L24" s="14" t="s">
        <v>63</v>
      </c>
      <c r="M24" s="14" t="s">
        <v>872</v>
      </c>
      <c r="N24" s="14">
        <v>25000</v>
      </c>
      <c r="O24" s="14" t="s">
        <v>64</v>
      </c>
      <c r="P24" s="15">
        <v>101500</v>
      </c>
      <c r="Q24" s="16">
        <f t="shared" si="0"/>
        <v>2537500000</v>
      </c>
    </row>
    <row r="25" spans="1:17" s="8" customFormat="1" ht="144" x14ac:dyDescent="0.15">
      <c r="A25" s="23">
        <f>IF(AND(B25&lt;&gt;"", B25&lt;&gt;B24),MAX($A$4:A24)+1,"")</f>
        <v>21</v>
      </c>
      <c r="B25" s="14" t="s">
        <v>353</v>
      </c>
      <c r="C25" s="14" t="s">
        <v>354</v>
      </c>
      <c r="D25" s="14" t="s">
        <v>354</v>
      </c>
      <c r="E25" s="14" t="s">
        <v>354</v>
      </c>
      <c r="F25" s="14" t="s">
        <v>355</v>
      </c>
      <c r="G25" s="14" t="s">
        <v>356</v>
      </c>
      <c r="H25" s="14" t="s">
        <v>357</v>
      </c>
      <c r="I25" s="14" t="s">
        <v>13</v>
      </c>
      <c r="J25" s="14" t="s">
        <v>358</v>
      </c>
      <c r="K25" s="14" t="s">
        <v>359</v>
      </c>
      <c r="L25" s="14" t="s">
        <v>14</v>
      </c>
      <c r="M25" s="14" t="s">
        <v>873</v>
      </c>
      <c r="N25" s="14">
        <v>5000</v>
      </c>
      <c r="O25" s="14" t="s">
        <v>49</v>
      </c>
      <c r="P25" s="15">
        <v>945</v>
      </c>
      <c r="Q25" s="16">
        <f t="shared" si="0"/>
        <v>4725000</v>
      </c>
    </row>
    <row r="26" spans="1:17" s="8" customFormat="1" ht="144" x14ac:dyDescent="0.15">
      <c r="A26" s="23">
        <f>IF(AND(B26&lt;&gt;"", B26&lt;&gt;B25),MAX($A$4:A25)+1,"")</f>
        <v>22</v>
      </c>
      <c r="B26" s="14" t="s">
        <v>360</v>
      </c>
      <c r="C26" s="14" t="s">
        <v>67</v>
      </c>
      <c r="D26" s="14" t="s">
        <v>67</v>
      </c>
      <c r="E26" s="14" t="s">
        <v>67</v>
      </c>
      <c r="F26" s="14" t="s">
        <v>361</v>
      </c>
      <c r="G26" s="14" t="s">
        <v>69</v>
      </c>
      <c r="H26" s="14" t="s">
        <v>357</v>
      </c>
      <c r="I26" s="14" t="s">
        <v>13</v>
      </c>
      <c r="J26" s="14" t="s">
        <v>358</v>
      </c>
      <c r="K26" s="14" t="s">
        <v>362</v>
      </c>
      <c r="L26" s="14" t="s">
        <v>59</v>
      </c>
      <c r="M26" s="14" t="s">
        <v>873</v>
      </c>
      <c r="N26" s="14">
        <v>96000</v>
      </c>
      <c r="O26" s="14" t="s">
        <v>49</v>
      </c>
      <c r="P26" s="15">
        <v>840</v>
      </c>
      <c r="Q26" s="16">
        <f t="shared" si="0"/>
        <v>80640000</v>
      </c>
    </row>
    <row r="27" spans="1:17" s="8" customFormat="1" ht="149.25" customHeight="1" x14ac:dyDescent="0.15">
      <c r="A27" s="23">
        <f>IF(AND(B27&lt;&gt;"", B27&lt;&gt;B26),MAX($A$4:A26)+1,"")</f>
        <v>23</v>
      </c>
      <c r="B27" s="14" t="s">
        <v>363</v>
      </c>
      <c r="C27" s="14" t="s">
        <v>364</v>
      </c>
      <c r="D27" s="14" t="s">
        <v>364</v>
      </c>
      <c r="E27" s="14" t="s">
        <v>365</v>
      </c>
      <c r="F27" s="14" t="s">
        <v>366</v>
      </c>
      <c r="G27" s="14" t="s">
        <v>367</v>
      </c>
      <c r="H27" s="14" t="s">
        <v>367</v>
      </c>
      <c r="I27" s="14" t="s">
        <v>13</v>
      </c>
      <c r="J27" s="14" t="s">
        <v>368</v>
      </c>
      <c r="K27" s="14" t="s">
        <v>369</v>
      </c>
      <c r="L27" s="14" t="s">
        <v>59</v>
      </c>
      <c r="M27" s="14" t="s">
        <v>874</v>
      </c>
      <c r="N27" s="14">
        <v>200000</v>
      </c>
      <c r="O27" s="14" t="s">
        <v>370</v>
      </c>
      <c r="P27" s="15">
        <v>795</v>
      </c>
      <c r="Q27" s="16">
        <f t="shared" si="0"/>
        <v>159000000</v>
      </c>
    </row>
    <row r="28" spans="1:17" s="8" customFormat="1" ht="144" x14ac:dyDescent="0.15">
      <c r="A28" s="23">
        <f>IF(AND(B28&lt;&gt;"", B28&lt;&gt;B27),MAX($A$4:A27)+1,"")</f>
        <v>24</v>
      </c>
      <c r="B28" s="14" t="s">
        <v>371</v>
      </c>
      <c r="C28" s="14" t="s">
        <v>225</v>
      </c>
      <c r="D28" s="14" t="s">
        <v>225</v>
      </c>
      <c r="E28" s="14" t="s">
        <v>225</v>
      </c>
      <c r="F28" s="14" t="s">
        <v>372</v>
      </c>
      <c r="G28" s="14" t="s">
        <v>373</v>
      </c>
      <c r="H28" s="14" t="s">
        <v>374</v>
      </c>
      <c r="I28" s="14" t="s">
        <v>15</v>
      </c>
      <c r="J28" s="14" t="s">
        <v>375</v>
      </c>
      <c r="K28" s="14" t="s">
        <v>376</v>
      </c>
      <c r="L28" s="14" t="s">
        <v>25</v>
      </c>
      <c r="M28" s="14" t="s">
        <v>875</v>
      </c>
      <c r="N28" s="14">
        <v>2000</v>
      </c>
      <c r="O28" s="14" t="s">
        <v>49</v>
      </c>
      <c r="P28" s="15">
        <v>9800</v>
      </c>
      <c r="Q28" s="16">
        <f t="shared" si="0"/>
        <v>19600000</v>
      </c>
    </row>
    <row r="29" spans="1:17" s="8" customFormat="1" ht="144" x14ac:dyDescent="0.15">
      <c r="A29" s="23">
        <f>IF(AND(B29&lt;&gt;"", B29&lt;&gt;B28),MAX($A$4:A28)+1,"")</f>
        <v>25</v>
      </c>
      <c r="B29" s="14" t="s">
        <v>377</v>
      </c>
      <c r="C29" s="14" t="s">
        <v>378</v>
      </c>
      <c r="D29" s="14" t="s">
        <v>378</v>
      </c>
      <c r="E29" s="14" t="s">
        <v>378</v>
      </c>
      <c r="F29" s="14" t="s">
        <v>379</v>
      </c>
      <c r="G29" s="14" t="s">
        <v>380</v>
      </c>
      <c r="H29" s="14" t="s">
        <v>381</v>
      </c>
      <c r="I29" s="14" t="s">
        <v>13</v>
      </c>
      <c r="J29" s="14" t="s">
        <v>382</v>
      </c>
      <c r="K29" s="14" t="s">
        <v>383</v>
      </c>
      <c r="L29" s="14" t="s">
        <v>25</v>
      </c>
      <c r="M29" s="14" t="s">
        <v>875</v>
      </c>
      <c r="N29" s="14">
        <v>7000</v>
      </c>
      <c r="O29" s="14" t="s">
        <v>49</v>
      </c>
      <c r="P29" s="15">
        <v>7480</v>
      </c>
      <c r="Q29" s="16">
        <f t="shared" si="0"/>
        <v>52360000</v>
      </c>
    </row>
    <row r="30" spans="1:17" s="8" customFormat="1" ht="157.5" customHeight="1" x14ac:dyDescent="0.15">
      <c r="A30" s="23">
        <f>IF(AND(B30&lt;&gt;"", B30&lt;&gt;B29),MAX($A$4:A29)+1,"")</f>
        <v>26</v>
      </c>
      <c r="B30" s="14" t="s">
        <v>384</v>
      </c>
      <c r="C30" s="14" t="s">
        <v>71</v>
      </c>
      <c r="D30" s="14" t="s">
        <v>71</v>
      </c>
      <c r="E30" s="14" t="s">
        <v>72</v>
      </c>
      <c r="F30" s="14" t="s">
        <v>385</v>
      </c>
      <c r="G30" s="14" t="s">
        <v>73</v>
      </c>
      <c r="H30" s="14" t="s">
        <v>72</v>
      </c>
      <c r="I30" s="14" t="s">
        <v>50</v>
      </c>
      <c r="J30" s="14" t="s">
        <v>51</v>
      </c>
      <c r="K30" s="14" t="s">
        <v>386</v>
      </c>
      <c r="L30" s="14" t="s">
        <v>14</v>
      </c>
      <c r="M30" s="14" t="s">
        <v>876</v>
      </c>
      <c r="N30" s="14">
        <v>200</v>
      </c>
      <c r="O30" s="14" t="s">
        <v>47</v>
      </c>
      <c r="P30" s="15">
        <v>1575000</v>
      </c>
      <c r="Q30" s="16">
        <f t="shared" si="0"/>
        <v>315000000</v>
      </c>
    </row>
    <row r="31" spans="1:17" s="8" customFormat="1" ht="187.5" customHeight="1" x14ac:dyDescent="0.15">
      <c r="A31" s="23">
        <f>IF(AND(B31&lt;&gt;"", B31&lt;&gt;B30),MAX($A$4:A30)+1,"")</f>
        <v>27</v>
      </c>
      <c r="B31" s="14" t="s">
        <v>387</v>
      </c>
      <c r="C31" s="14" t="s">
        <v>76</v>
      </c>
      <c r="D31" s="14" t="s">
        <v>76</v>
      </c>
      <c r="E31" s="14" t="s">
        <v>388</v>
      </c>
      <c r="F31" s="14" t="s">
        <v>389</v>
      </c>
      <c r="G31" s="14" t="s">
        <v>77</v>
      </c>
      <c r="H31" s="14" t="s">
        <v>77</v>
      </c>
      <c r="I31" s="14" t="s">
        <v>15</v>
      </c>
      <c r="J31" s="14" t="s">
        <v>390</v>
      </c>
      <c r="K31" s="14" t="s">
        <v>78</v>
      </c>
      <c r="L31" s="14" t="s">
        <v>19</v>
      </c>
      <c r="M31" s="14" t="s">
        <v>877</v>
      </c>
      <c r="N31" s="14">
        <v>800</v>
      </c>
      <c r="O31" s="14" t="s">
        <v>40</v>
      </c>
      <c r="P31" s="15">
        <v>74500</v>
      </c>
      <c r="Q31" s="16">
        <f t="shared" si="0"/>
        <v>59600000</v>
      </c>
    </row>
    <row r="32" spans="1:17" s="8" customFormat="1" ht="120" x14ac:dyDescent="0.15">
      <c r="A32" s="23">
        <f>IF(AND(B32&lt;&gt;"", B32&lt;&gt;B31),MAX($A$4:A31)+1,"")</f>
        <v>28</v>
      </c>
      <c r="B32" s="14" t="s">
        <v>391</v>
      </c>
      <c r="C32" s="14" t="s">
        <v>79</v>
      </c>
      <c r="D32" s="14" t="s">
        <v>79</v>
      </c>
      <c r="E32" s="14" t="s">
        <v>79</v>
      </c>
      <c r="F32" s="14" t="s">
        <v>392</v>
      </c>
      <c r="G32" s="14" t="s">
        <v>393</v>
      </c>
      <c r="H32" s="14" t="s">
        <v>48</v>
      </c>
      <c r="I32" s="14" t="s">
        <v>15</v>
      </c>
      <c r="J32" s="14" t="s">
        <v>70</v>
      </c>
      <c r="K32" s="14" t="s">
        <v>394</v>
      </c>
      <c r="L32" s="14" t="s">
        <v>14</v>
      </c>
      <c r="M32" s="14" t="s">
        <v>878</v>
      </c>
      <c r="N32" s="14">
        <v>3000</v>
      </c>
      <c r="O32" s="14" t="s">
        <v>39</v>
      </c>
      <c r="P32" s="15">
        <v>10390</v>
      </c>
      <c r="Q32" s="16">
        <f t="shared" si="0"/>
        <v>31170000</v>
      </c>
    </row>
    <row r="33" spans="1:17" s="8" customFormat="1" ht="150" customHeight="1" x14ac:dyDescent="0.15">
      <c r="A33" s="23">
        <f>IF(AND(B33&lt;&gt;"", B33&lt;&gt;B32),MAX($A$4:A32)+1,"")</f>
        <v>29</v>
      </c>
      <c r="B33" s="14" t="s">
        <v>395</v>
      </c>
      <c r="C33" s="14" t="s">
        <v>80</v>
      </c>
      <c r="D33" s="14" t="s">
        <v>80</v>
      </c>
      <c r="E33" s="14" t="s">
        <v>80</v>
      </c>
      <c r="F33" s="14" t="s">
        <v>396</v>
      </c>
      <c r="G33" s="14" t="s">
        <v>81</v>
      </c>
      <c r="H33" s="14" t="s">
        <v>81</v>
      </c>
      <c r="I33" s="14" t="s">
        <v>15</v>
      </c>
      <c r="J33" s="14" t="s">
        <v>397</v>
      </c>
      <c r="K33" s="14" t="s">
        <v>398</v>
      </c>
      <c r="L33" s="14" t="s">
        <v>30</v>
      </c>
      <c r="M33" s="14" t="s">
        <v>831</v>
      </c>
      <c r="N33" s="14">
        <v>700</v>
      </c>
      <c r="O33" s="14" t="s">
        <v>40</v>
      </c>
      <c r="P33" s="15">
        <v>239500</v>
      </c>
      <c r="Q33" s="16">
        <f t="shared" si="0"/>
        <v>167650000</v>
      </c>
    </row>
    <row r="34" spans="1:17" s="8" customFormat="1" ht="72" x14ac:dyDescent="0.15">
      <c r="A34" s="23">
        <f>IF(AND(B34&lt;&gt;"", B34&lt;&gt;B33),MAX($A$4:A33)+1,"")</f>
        <v>30</v>
      </c>
      <c r="B34" s="14" t="s">
        <v>399</v>
      </c>
      <c r="C34" s="14" t="s">
        <v>400</v>
      </c>
      <c r="D34" s="14" t="s">
        <v>400</v>
      </c>
      <c r="E34" s="14" t="s">
        <v>401</v>
      </c>
      <c r="F34" s="14" t="s">
        <v>402</v>
      </c>
      <c r="G34" s="14" t="s">
        <v>403</v>
      </c>
      <c r="H34" s="14" t="s">
        <v>404</v>
      </c>
      <c r="I34" s="14" t="s">
        <v>83</v>
      </c>
      <c r="J34" s="14" t="s">
        <v>84</v>
      </c>
      <c r="K34" s="14" t="s">
        <v>405</v>
      </c>
      <c r="L34" s="14" t="s">
        <v>14</v>
      </c>
      <c r="M34" s="14" t="s">
        <v>879</v>
      </c>
      <c r="N34" s="14">
        <v>50</v>
      </c>
      <c r="O34" s="14" t="s">
        <v>85</v>
      </c>
      <c r="P34" s="15">
        <v>9000000</v>
      </c>
      <c r="Q34" s="16">
        <f t="shared" si="0"/>
        <v>450000000</v>
      </c>
    </row>
    <row r="35" spans="1:17" s="8" customFormat="1" ht="136.5" customHeight="1" x14ac:dyDescent="0.15">
      <c r="A35" s="23">
        <f>IF(AND(B35&lt;&gt;"", B35&lt;&gt;B34),MAX($A$4:A34)+1,"")</f>
        <v>31</v>
      </c>
      <c r="B35" s="14" t="s">
        <v>406</v>
      </c>
      <c r="C35" s="14" t="s">
        <v>407</v>
      </c>
      <c r="D35" s="14" t="s">
        <v>407</v>
      </c>
      <c r="E35" s="14" t="s">
        <v>408</v>
      </c>
      <c r="F35" s="14" t="s">
        <v>409</v>
      </c>
      <c r="G35" s="14" t="s">
        <v>410</v>
      </c>
      <c r="H35" s="14" t="s">
        <v>411</v>
      </c>
      <c r="I35" s="14" t="s">
        <v>20</v>
      </c>
      <c r="J35" s="14" t="s">
        <v>412</v>
      </c>
      <c r="K35" s="14" t="s">
        <v>850</v>
      </c>
      <c r="L35" s="14" t="s">
        <v>25</v>
      </c>
      <c r="M35" s="14" t="s">
        <v>839</v>
      </c>
      <c r="N35" s="14">
        <v>5</v>
      </c>
      <c r="O35" s="14" t="s">
        <v>82</v>
      </c>
      <c r="P35" s="15">
        <v>23000000</v>
      </c>
      <c r="Q35" s="16">
        <f t="shared" si="0"/>
        <v>115000000</v>
      </c>
    </row>
    <row r="36" spans="1:17" s="8" customFormat="1" ht="115.5" customHeight="1" x14ac:dyDescent="0.15">
      <c r="A36" s="23">
        <f>IF(AND(B36&lt;&gt;"", B36&lt;&gt;B35),MAX($A$4:A35)+1,"")</f>
        <v>32</v>
      </c>
      <c r="B36" s="14" t="s">
        <v>413</v>
      </c>
      <c r="C36" s="14" t="s">
        <v>414</v>
      </c>
      <c r="D36" s="14" t="s">
        <v>414</v>
      </c>
      <c r="E36" s="14" t="s">
        <v>414</v>
      </c>
      <c r="F36" s="14" t="s">
        <v>415</v>
      </c>
      <c r="G36" s="14" t="s">
        <v>416</v>
      </c>
      <c r="H36" s="14" t="s">
        <v>417</v>
      </c>
      <c r="I36" s="14" t="s">
        <v>83</v>
      </c>
      <c r="J36" s="14" t="s">
        <v>291</v>
      </c>
      <c r="K36" s="14" t="s">
        <v>418</v>
      </c>
      <c r="L36" s="14" t="s">
        <v>25</v>
      </c>
      <c r="M36" s="14" t="s">
        <v>880</v>
      </c>
      <c r="N36" s="14">
        <v>5</v>
      </c>
      <c r="O36" s="14" t="s">
        <v>85</v>
      </c>
      <c r="P36" s="15">
        <v>8900000</v>
      </c>
      <c r="Q36" s="16">
        <f t="shared" si="0"/>
        <v>44500000</v>
      </c>
    </row>
    <row r="37" spans="1:17" s="8" customFormat="1" ht="137.25" customHeight="1" x14ac:dyDescent="0.15">
      <c r="A37" s="23">
        <f>IF(AND(B37&lt;&gt;"", B37&lt;&gt;B36),MAX($A$4:A36)+1,"")</f>
        <v>33</v>
      </c>
      <c r="B37" s="14" t="s">
        <v>419</v>
      </c>
      <c r="C37" s="14" t="s">
        <v>420</v>
      </c>
      <c r="D37" s="14" t="s">
        <v>420</v>
      </c>
      <c r="E37" s="14" t="s">
        <v>420</v>
      </c>
      <c r="F37" s="14" t="s">
        <v>421</v>
      </c>
      <c r="G37" s="14" t="s">
        <v>422</v>
      </c>
      <c r="H37" s="14" t="s">
        <v>423</v>
      </c>
      <c r="I37" s="14" t="s">
        <v>15</v>
      </c>
      <c r="J37" s="14" t="s">
        <v>424</v>
      </c>
      <c r="K37" s="14" t="s">
        <v>425</v>
      </c>
      <c r="L37" s="14" t="s">
        <v>16</v>
      </c>
      <c r="M37" s="14" t="s">
        <v>881</v>
      </c>
      <c r="N37" s="14">
        <v>5000</v>
      </c>
      <c r="O37" s="14" t="s">
        <v>49</v>
      </c>
      <c r="P37" s="15">
        <v>5600</v>
      </c>
      <c r="Q37" s="16">
        <f t="shared" si="0"/>
        <v>28000000</v>
      </c>
    </row>
    <row r="38" spans="1:17" s="8" customFormat="1" ht="162" customHeight="1" x14ac:dyDescent="0.15">
      <c r="A38" s="23">
        <f>IF(AND(B38&lt;&gt;"", B38&lt;&gt;B37),MAX($A$4:A37)+1,"")</f>
        <v>34</v>
      </c>
      <c r="B38" s="14" t="s">
        <v>426</v>
      </c>
      <c r="C38" s="14" t="s">
        <v>86</v>
      </c>
      <c r="D38" s="14" t="s">
        <v>86</v>
      </c>
      <c r="E38" s="14" t="s">
        <v>87</v>
      </c>
      <c r="F38" s="14" t="s">
        <v>427</v>
      </c>
      <c r="G38" s="14" t="s">
        <v>88</v>
      </c>
      <c r="H38" s="14" t="s">
        <v>32</v>
      </c>
      <c r="I38" s="14" t="s">
        <v>13</v>
      </c>
      <c r="J38" s="14" t="s">
        <v>32</v>
      </c>
      <c r="K38" s="14" t="s">
        <v>89</v>
      </c>
      <c r="L38" s="14" t="s">
        <v>18</v>
      </c>
      <c r="M38" s="14" t="s">
        <v>832</v>
      </c>
      <c r="N38" s="14">
        <v>250</v>
      </c>
      <c r="O38" s="14" t="s">
        <v>40</v>
      </c>
      <c r="P38" s="15">
        <v>27250</v>
      </c>
      <c r="Q38" s="16">
        <f t="shared" si="0"/>
        <v>6812500</v>
      </c>
    </row>
    <row r="39" spans="1:17" s="8" customFormat="1" ht="251.25" customHeight="1" x14ac:dyDescent="0.15">
      <c r="A39" s="23">
        <f>IF(AND(B39&lt;&gt;"", B39&lt;&gt;B38),MAX($A$4:A38)+1,"")</f>
        <v>35</v>
      </c>
      <c r="B39" s="14" t="s">
        <v>428</v>
      </c>
      <c r="C39" s="14" t="s">
        <v>429</v>
      </c>
      <c r="D39" s="14" t="s">
        <v>429</v>
      </c>
      <c r="E39" s="14" t="s">
        <v>430</v>
      </c>
      <c r="F39" s="14" t="s">
        <v>431</v>
      </c>
      <c r="G39" s="14" t="s">
        <v>432</v>
      </c>
      <c r="H39" s="14" t="s">
        <v>430</v>
      </c>
      <c r="I39" s="14" t="s">
        <v>75</v>
      </c>
      <c r="J39" s="14" t="s">
        <v>433</v>
      </c>
      <c r="K39" s="14" t="s">
        <v>434</v>
      </c>
      <c r="L39" s="14" t="s">
        <v>74</v>
      </c>
      <c r="M39" s="14" t="s">
        <v>833</v>
      </c>
      <c r="N39" s="14">
        <v>1</v>
      </c>
      <c r="O39" s="14" t="s">
        <v>857</v>
      </c>
      <c r="P39" s="15">
        <v>685000000</v>
      </c>
      <c r="Q39" s="16">
        <f t="shared" si="0"/>
        <v>685000000</v>
      </c>
    </row>
    <row r="40" spans="1:17" s="8" customFormat="1" ht="240.75" customHeight="1" x14ac:dyDescent="0.15">
      <c r="A40" s="23">
        <f>IF(AND(B40&lt;&gt;"", B40&lt;&gt;B39),MAX($A$4:A39)+1,"")</f>
        <v>36</v>
      </c>
      <c r="B40" s="14" t="s">
        <v>435</v>
      </c>
      <c r="C40" s="14" t="s">
        <v>436</v>
      </c>
      <c r="D40" s="14" t="s">
        <v>436</v>
      </c>
      <c r="E40" s="14" t="s">
        <v>437</v>
      </c>
      <c r="F40" s="14" t="s">
        <v>438</v>
      </c>
      <c r="G40" s="14" t="s">
        <v>439</v>
      </c>
      <c r="H40" s="14" t="s">
        <v>437</v>
      </c>
      <c r="I40" s="14" t="s">
        <v>440</v>
      </c>
      <c r="J40" s="14" t="s">
        <v>441</v>
      </c>
      <c r="K40" s="14" t="s">
        <v>442</v>
      </c>
      <c r="L40" s="14" t="s">
        <v>30</v>
      </c>
      <c r="M40" s="14" t="s">
        <v>843</v>
      </c>
      <c r="N40" s="14">
        <v>2</v>
      </c>
      <c r="O40" s="14" t="s">
        <v>35</v>
      </c>
      <c r="P40" s="15">
        <v>350000000</v>
      </c>
      <c r="Q40" s="16">
        <f t="shared" si="0"/>
        <v>700000000</v>
      </c>
    </row>
    <row r="41" spans="1:17" s="8" customFormat="1" ht="297" customHeight="1" x14ac:dyDescent="0.15">
      <c r="A41" s="23">
        <f>IF(AND(B41&lt;&gt;"", B41&lt;&gt;B40),MAX($A$4:A40)+1,"")</f>
        <v>37</v>
      </c>
      <c r="B41" s="14" t="s">
        <v>443</v>
      </c>
      <c r="C41" s="14" t="s">
        <v>94</v>
      </c>
      <c r="D41" s="14" t="s">
        <v>94</v>
      </c>
      <c r="E41" s="14" t="s">
        <v>444</v>
      </c>
      <c r="F41" s="14" t="s">
        <v>445</v>
      </c>
      <c r="G41" s="14" t="s">
        <v>446</v>
      </c>
      <c r="H41" s="14" t="s">
        <v>446</v>
      </c>
      <c r="I41" s="14" t="s">
        <v>23</v>
      </c>
      <c r="J41" s="14" t="s">
        <v>29</v>
      </c>
      <c r="K41" s="14" t="s">
        <v>447</v>
      </c>
      <c r="L41" s="14" t="s">
        <v>14</v>
      </c>
      <c r="M41" s="14" t="s">
        <v>882</v>
      </c>
      <c r="N41" s="14">
        <v>10</v>
      </c>
      <c r="O41" s="14" t="s">
        <v>448</v>
      </c>
      <c r="P41" s="15">
        <v>24000000</v>
      </c>
      <c r="Q41" s="16">
        <f t="shared" si="0"/>
        <v>240000000</v>
      </c>
    </row>
    <row r="42" spans="1:17" s="8" customFormat="1" ht="254.25" customHeight="1" x14ac:dyDescent="0.15">
      <c r="A42" s="23">
        <f>IF(AND(B42&lt;&gt;"", B42&lt;&gt;B41),MAX($A$4:A41)+1,"")</f>
        <v>38</v>
      </c>
      <c r="B42" s="14" t="s">
        <v>449</v>
      </c>
      <c r="C42" s="14" t="s">
        <v>100</v>
      </c>
      <c r="D42" s="14" t="s">
        <v>100</v>
      </c>
      <c r="E42" s="14" t="s">
        <v>450</v>
      </c>
      <c r="F42" s="14" t="s">
        <v>451</v>
      </c>
      <c r="G42" s="7" t="s">
        <v>452</v>
      </c>
      <c r="H42" s="14" t="s">
        <v>99</v>
      </c>
      <c r="I42" s="14" t="s">
        <v>92</v>
      </c>
      <c r="J42" s="14" t="s">
        <v>99</v>
      </c>
      <c r="K42" s="14" t="s">
        <v>453</v>
      </c>
      <c r="L42" s="14" t="s">
        <v>30</v>
      </c>
      <c r="M42" s="14" t="s">
        <v>839</v>
      </c>
      <c r="N42" s="14">
        <v>50</v>
      </c>
      <c r="O42" s="14" t="s">
        <v>454</v>
      </c>
      <c r="P42" s="15">
        <v>54500000</v>
      </c>
      <c r="Q42" s="16">
        <f t="shared" si="0"/>
        <v>2725000000</v>
      </c>
    </row>
    <row r="43" spans="1:17" s="8" customFormat="1" ht="274.5" customHeight="1" x14ac:dyDescent="0.15">
      <c r="A43" s="23">
        <f>IF(AND(B43&lt;&gt;"", B43&lt;&gt;B42),MAX($A$4:A42)+1,"")</f>
        <v>39</v>
      </c>
      <c r="B43" s="14" t="s">
        <v>455</v>
      </c>
      <c r="C43" s="14" t="s">
        <v>101</v>
      </c>
      <c r="D43" s="14" t="s">
        <v>101</v>
      </c>
      <c r="E43" s="14" t="s">
        <v>101</v>
      </c>
      <c r="F43" s="14" t="s">
        <v>456</v>
      </c>
      <c r="G43" s="14" t="s">
        <v>457</v>
      </c>
      <c r="H43" s="14" t="s">
        <v>458</v>
      </c>
      <c r="I43" s="14" t="s">
        <v>58</v>
      </c>
      <c r="J43" s="14" t="s">
        <v>458</v>
      </c>
      <c r="K43" s="14" t="s">
        <v>851</v>
      </c>
      <c r="L43" s="14" t="s">
        <v>30</v>
      </c>
      <c r="M43" s="14" t="s">
        <v>842</v>
      </c>
      <c r="N43" s="14">
        <v>50</v>
      </c>
      <c r="O43" s="14" t="s">
        <v>95</v>
      </c>
      <c r="P43" s="15">
        <v>58290000</v>
      </c>
      <c r="Q43" s="16">
        <f t="shared" si="0"/>
        <v>2914500000</v>
      </c>
    </row>
    <row r="44" spans="1:17" s="8" customFormat="1" ht="326.25" x14ac:dyDescent="0.15">
      <c r="A44" s="23">
        <f>IF(AND(B44&lt;&gt;"", B44&lt;&gt;B43),MAX($A$4:A43)+1,"")</f>
        <v>40</v>
      </c>
      <c r="B44" s="14" t="s">
        <v>459</v>
      </c>
      <c r="C44" s="14" t="s">
        <v>102</v>
      </c>
      <c r="D44" s="14" t="s">
        <v>102</v>
      </c>
      <c r="E44" s="14" t="s">
        <v>102</v>
      </c>
      <c r="F44" s="14" t="s">
        <v>460</v>
      </c>
      <c r="G44" s="14" t="s">
        <v>461</v>
      </c>
      <c r="H44" s="14" t="s">
        <v>97</v>
      </c>
      <c r="I44" s="14" t="s">
        <v>50</v>
      </c>
      <c r="J44" s="14" t="s">
        <v>462</v>
      </c>
      <c r="K44" s="7" t="s">
        <v>463</v>
      </c>
      <c r="L44" s="14" t="s">
        <v>30</v>
      </c>
      <c r="M44" s="14" t="s">
        <v>883</v>
      </c>
      <c r="N44" s="14">
        <v>70</v>
      </c>
      <c r="O44" s="14" t="s">
        <v>464</v>
      </c>
      <c r="P44" s="15">
        <v>40990000</v>
      </c>
      <c r="Q44" s="16">
        <f t="shared" si="0"/>
        <v>2869300000</v>
      </c>
    </row>
    <row r="45" spans="1:17" s="8" customFormat="1" ht="155.25" customHeight="1" x14ac:dyDescent="0.15">
      <c r="A45" s="23">
        <f>IF(AND(B45&lt;&gt;"", B45&lt;&gt;B44),MAX($A$4:A44)+1,"")</f>
        <v>41</v>
      </c>
      <c r="B45" s="14" t="s">
        <v>465</v>
      </c>
      <c r="C45" s="14" t="s">
        <v>466</v>
      </c>
      <c r="D45" s="14" t="s">
        <v>466</v>
      </c>
      <c r="E45" s="14" t="s">
        <v>466</v>
      </c>
      <c r="F45" s="14" t="s">
        <v>467</v>
      </c>
      <c r="G45" s="14" t="s">
        <v>468</v>
      </c>
      <c r="H45" s="14" t="s">
        <v>469</v>
      </c>
      <c r="I45" s="14" t="s">
        <v>26</v>
      </c>
      <c r="J45" s="14" t="s">
        <v>470</v>
      </c>
      <c r="K45" s="14" t="s">
        <v>471</v>
      </c>
      <c r="L45" s="14" t="s">
        <v>30</v>
      </c>
      <c r="M45" s="14" t="s">
        <v>884</v>
      </c>
      <c r="N45" s="14">
        <v>10</v>
      </c>
      <c r="O45" s="14" t="s">
        <v>105</v>
      </c>
      <c r="P45" s="15">
        <v>18000000</v>
      </c>
      <c r="Q45" s="16">
        <f t="shared" si="0"/>
        <v>180000000</v>
      </c>
    </row>
    <row r="46" spans="1:17" s="8" customFormat="1" ht="409.5" customHeight="1" x14ac:dyDescent="0.15">
      <c r="A46" s="23">
        <f>IF(AND(B46&lt;&gt;"", B46&lt;&gt;B45),MAX($A$4:A45)+1,"")</f>
        <v>42</v>
      </c>
      <c r="B46" s="14" t="s">
        <v>472</v>
      </c>
      <c r="C46" s="14" t="s">
        <v>111</v>
      </c>
      <c r="D46" s="14" t="s">
        <v>111</v>
      </c>
      <c r="E46" s="14" t="s">
        <v>473</v>
      </c>
      <c r="F46" s="14" t="s">
        <v>474</v>
      </c>
      <c r="G46" s="7" t="s">
        <v>475</v>
      </c>
      <c r="H46" s="14" t="s">
        <v>476</v>
      </c>
      <c r="I46" s="14" t="s">
        <v>23</v>
      </c>
      <c r="J46" s="14" t="s">
        <v>24</v>
      </c>
      <c r="K46" s="14" t="s">
        <v>477</v>
      </c>
      <c r="L46" s="14" t="s">
        <v>14</v>
      </c>
      <c r="M46" s="14" t="s">
        <v>885</v>
      </c>
      <c r="N46" s="14">
        <v>20</v>
      </c>
      <c r="O46" s="14" t="s">
        <v>36</v>
      </c>
      <c r="P46" s="15">
        <v>28000000</v>
      </c>
      <c r="Q46" s="16">
        <f t="shared" si="0"/>
        <v>560000000</v>
      </c>
    </row>
    <row r="47" spans="1:17" s="8" customFormat="1" ht="177" customHeight="1" x14ac:dyDescent="0.15">
      <c r="A47" s="23">
        <f>IF(AND(B47&lt;&gt;"", B47&lt;&gt;B46),MAX($A$4:A46)+1,"")</f>
        <v>43</v>
      </c>
      <c r="B47" s="14" t="s">
        <v>478</v>
      </c>
      <c r="C47" s="14" t="s">
        <v>479</v>
      </c>
      <c r="D47" s="14" t="s">
        <v>479</v>
      </c>
      <c r="E47" s="14" t="s">
        <v>108</v>
      </c>
      <c r="F47" s="14" t="s">
        <v>480</v>
      </c>
      <c r="G47" s="14" t="s">
        <v>109</v>
      </c>
      <c r="H47" s="14" t="s">
        <v>110</v>
      </c>
      <c r="I47" s="14" t="s">
        <v>26</v>
      </c>
      <c r="J47" s="14" t="s">
        <v>93</v>
      </c>
      <c r="K47" s="14" t="s">
        <v>481</v>
      </c>
      <c r="L47" s="14" t="s">
        <v>25</v>
      </c>
      <c r="M47" s="14" t="s">
        <v>886</v>
      </c>
      <c r="N47" s="14">
        <v>5</v>
      </c>
      <c r="O47" s="14" t="s">
        <v>52</v>
      </c>
      <c r="P47" s="15">
        <v>25000000</v>
      </c>
      <c r="Q47" s="16">
        <f t="shared" si="0"/>
        <v>125000000</v>
      </c>
    </row>
    <row r="48" spans="1:17" s="8" customFormat="1" ht="333.75" customHeight="1" x14ac:dyDescent="0.15">
      <c r="A48" s="23">
        <f>IF(AND(B48&lt;&gt;"", B48&lt;&gt;B47),MAX($A$4:A47)+1,"")</f>
        <v>44</v>
      </c>
      <c r="B48" s="14" t="s">
        <v>482</v>
      </c>
      <c r="C48" s="14" t="s">
        <v>107</v>
      </c>
      <c r="D48" s="14" t="s">
        <v>107</v>
      </c>
      <c r="E48" s="14" t="s">
        <v>483</v>
      </c>
      <c r="F48" s="14" t="s">
        <v>484</v>
      </c>
      <c r="G48" s="27" t="s">
        <v>485</v>
      </c>
      <c r="H48" s="14" t="s">
        <v>486</v>
      </c>
      <c r="I48" s="14" t="s">
        <v>27</v>
      </c>
      <c r="J48" s="14" t="s">
        <v>487</v>
      </c>
      <c r="K48" s="7" t="s">
        <v>488</v>
      </c>
      <c r="L48" s="14" t="s">
        <v>14</v>
      </c>
      <c r="M48" s="14" t="s">
        <v>886</v>
      </c>
      <c r="N48" s="14">
        <v>10</v>
      </c>
      <c r="O48" s="14" t="s">
        <v>46</v>
      </c>
      <c r="P48" s="15">
        <v>29500000</v>
      </c>
      <c r="Q48" s="16">
        <f t="shared" si="0"/>
        <v>295000000</v>
      </c>
    </row>
    <row r="49" spans="1:17" s="8" customFormat="1" ht="152.25" customHeight="1" x14ac:dyDescent="0.15">
      <c r="A49" s="23">
        <f>IF(AND(B49&lt;&gt;"", B49&lt;&gt;B48),MAX($A$4:A48)+1,"")</f>
        <v>45</v>
      </c>
      <c r="B49" s="14" t="s">
        <v>489</v>
      </c>
      <c r="C49" s="14" t="s">
        <v>490</v>
      </c>
      <c r="D49" s="14" t="s">
        <v>490</v>
      </c>
      <c r="E49" s="14" t="s">
        <v>491</v>
      </c>
      <c r="F49" s="14" t="s">
        <v>492</v>
      </c>
      <c r="G49" s="14" t="s">
        <v>493</v>
      </c>
      <c r="H49" s="14" t="s">
        <v>494</v>
      </c>
      <c r="I49" s="14" t="s">
        <v>26</v>
      </c>
      <c r="J49" s="14" t="s">
        <v>495</v>
      </c>
      <c r="K49" s="14" t="s">
        <v>496</v>
      </c>
      <c r="L49" s="14" t="s">
        <v>14</v>
      </c>
      <c r="M49" s="14" t="s">
        <v>886</v>
      </c>
      <c r="N49" s="14">
        <v>3</v>
      </c>
      <c r="O49" s="14" t="s">
        <v>52</v>
      </c>
      <c r="P49" s="15">
        <v>12000000</v>
      </c>
      <c r="Q49" s="16">
        <f t="shared" si="0"/>
        <v>36000000</v>
      </c>
    </row>
    <row r="50" spans="1:17" s="8" customFormat="1" ht="183" customHeight="1" x14ac:dyDescent="0.15">
      <c r="A50" s="23">
        <f>IF(AND(B50&lt;&gt;"", B50&lt;&gt;B49),MAX($A$4:A49)+1,"")</f>
        <v>46</v>
      </c>
      <c r="B50" s="14" t="s">
        <v>497</v>
      </c>
      <c r="C50" s="14" t="s">
        <v>112</v>
      </c>
      <c r="D50" s="14" t="s">
        <v>112</v>
      </c>
      <c r="E50" s="14" t="s">
        <v>112</v>
      </c>
      <c r="F50" s="14" t="s">
        <v>498</v>
      </c>
      <c r="G50" s="14" t="s">
        <v>499</v>
      </c>
      <c r="H50" s="14" t="s">
        <v>500</v>
      </c>
      <c r="I50" s="14" t="s">
        <v>13</v>
      </c>
      <c r="J50" s="14" t="s">
        <v>501</v>
      </c>
      <c r="K50" s="14" t="s">
        <v>502</v>
      </c>
      <c r="L50" s="14" t="s">
        <v>14</v>
      </c>
      <c r="M50" s="14" t="s">
        <v>887</v>
      </c>
      <c r="N50" s="14">
        <v>500</v>
      </c>
      <c r="O50" s="14" t="s">
        <v>503</v>
      </c>
      <c r="P50" s="15">
        <v>500000</v>
      </c>
      <c r="Q50" s="16">
        <f t="shared" si="0"/>
        <v>250000000</v>
      </c>
    </row>
    <row r="51" spans="1:17" s="8" customFormat="1" ht="161.25" customHeight="1" x14ac:dyDescent="0.15">
      <c r="A51" s="23">
        <f>IF(AND(B51&lt;&gt;"", B51&lt;&gt;B50),MAX($A$4:A50)+1,"")</f>
        <v>47</v>
      </c>
      <c r="B51" s="14" t="s">
        <v>504</v>
      </c>
      <c r="C51" s="14" t="s">
        <v>22</v>
      </c>
      <c r="D51" s="14" t="s">
        <v>22</v>
      </c>
      <c r="E51" s="14" t="s">
        <v>22</v>
      </c>
      <c r="F51" s="14" t="s">
        <v>505</v>
      </c>
      <c r="G51" s="14" t="s">
        <v>506</v>
      </c>
      <c r="H51" s="14" t="s">
        <v>500</v>
      </c>
      <c r="I51" s="14" t="s">
        <v>13</v>
      </c>
      <c r="J51" s="14" t="s">
        <v>501</v>
      </c>
      <c r="K51" s="14" t="s">
        <v>507</v>
      </c>
      <c r="L51" s="14" t="s">
        <v>14</v>
      </c>
      <c r="M51" s="14" t="s">
        <v>887</v>
      </c>
      <c r="N51" s="14">
        <v>500</v>
      </c>
      <c r="O51" s="14" t="s">
        <v>503</v>
      </c>
      <c r="P51" s="15">
        <v>590000</v>
      </c>
      <c r="Q51" s="16">
        <f t="shared" si="0"/>
        <v>295000000</v>
      </c>
    </row>
    <row r="52" spans="1:17" s="8" customFormat="1" ht="284.25" customHeight="1" x14ac:dyDescent="0.15">
      <c r="A52" s="23">
        <f>IF(AND(B52&lt;&gt;"", B52&lt;&gt;B51),MAX($A$4:A51)+1,"")</f>
        <v>48</v>
      </c>
      <c r="B52" s="14" t="s">
        <v>508</v>
      </c>
      <c r="C52" s="14" t="s">
        <v>509</v>
      </c>
      <c r="D52" s="14" t="s">
        <v>509</v>
      </c>
      <c r="E52" s="14" t="s">
        <v>510</v>
      </c>
      <c r="F52" s="14" t="s">
        <v>511</v>
      </c>
      <c r="G52" s="14" t="s">
        <v>512</v>
      </c>
      <c r="H52" s="14" t="s">
        <v>513</v>
      </c>
      <c r="I52" s="14" t="s">
        <v>33</v>
      </c>
      <c r="J52" s="14" t="s">
        <v>514</v>
      </c>
      <c r="K52" s="14" t="s">
        <v>515</v>
      </c>
      <c r="L52" s="14" t="s">
        <v>68</v>
      </c>
      <c r="M52" s="14" t="s">
        <v>888</v>
      </c>
      <c r="N52" s="14">
        <v>20</v>
      </c>
      <c r="O52" s="14" t="s">
        <v>516</v>
      </c>
      <c r="P52" s="15">
        <v>2520000</v>
      </c>
      <c r="Q52" s="16">
        <f t="shared" si="0"/>
        <v>50400000</v>
      </c>
    </row>
    <row r="53" spans="1:17" s="8" customFormat="1" ht="293.25" customHeight="1" x14ac:dyDescent="0.15">
      <c r="A53" s="23">
        <f>IF(AND(B53&lt;&gt;"", B53&lt;&gt;B52),MAX($A$4:A52)+1,"")</f>
        <v>49</v>
      </c>
      <c r="B53" s="14" t="s">
        <v>517</v>
      </c>
      <c r="C53" s="14" t="s">
        <v>518</v>
      </c>
      <c r="D53" s="14" t="s">
        <v>518</v>
      </c>
      <c r="E53" s="14" t="s">
        <v>519</v>
      </c>
      <c r="F53" s="14" t="s">
        <v>520</v>
      </c>
      <c r="G53" s="14" t="s">
        <v>521</v>
      </c>
      <c r="H53" s="14" t="s">
        <v>522</v>
      </c>
      <c r="I53" s="14" t="s">
        <v>23</v>
      </c>
      <c r="J53" s="14" t="s">
        <v>28</v>
      </c>
      <c r="K53" s="14" t="s">
        <v>523</v>
      </c>
      <c r="L53" s="14" t="s">
        <v>68</v>
      </c>
      <c r="M53" s="14" t="s">
        <v>889</v>
      </c>
      <c r="N53" s="14">
        <v>220</v>
      </c>
      <c r="O53" s="14" t="s">
        <v>516</v>
      </c>
      <c r="P53" s="15">
        <v>31200000</v>
      </c>
      <c r="Q53" s="16">
        <f t="shared" si="0"/>
        <v>6864000000</v>
      </c>
    </row>
    <row r="54" spans="1:17" s="8" customFormat="1" ht="251.25" customHeight="1" x14ac:dyDescent="0.15">
      <c r="A54" s="23">
        <f>IF(AND(B54&lt;&gt;"", B54&lt;&gt;B53),MAX($A$4:A53)+1,"")</f>
        <v>50</v>
      </c>
      <c r="B54" s="14" t="s">
        <v>524</v>
      </c>
      <c r="C54" s="14" t="s">
        <v>115</v>
      </c>
      <c r="D54" s="14" t="s">
        <v>115</v>
      </c>
      <c r="E54" s="14" t="s">
        <v>116</v>
      </c>
      <c r="F54" s="14" t="s">
        <v>525</v>
      </c>
      <c r="G54" s="14">
        <v>106697</v>
      </c>
      <c r="H54" s="14" t="s">
        <v>117</v>
      </c>
      <c r="I54" s="14" t="s">
        <v>41</v>
      </c>
      <c r="J54" s="14" t="s">
        <v>114</v>
      </c>
      <c r="K54" s="14" t="s">
        <v>118</v>
      </c>
      <c r="L54" s="14" t="s">
        <v>19</v>
      </c>
      <c r="M54" s="14" t="s">
        <v>890</v>
      </c>
      <c r="N54" s="14">
        <v>200</v>
      </c>
      <c r="O54" s="14" t="s">
        <v>40</v>
      </c>
      <c r="P54" s="15">
        <v>7300000</v>
      </c>
      <c r="Q54" s="16">
        <f t="shared" si="0"/>
        <v>1460000000</v>
      </c>
    </row>
    <row r="55" spans="1:17" s="8" customFormat="1" ht="90" customHeight="1" x14ac:dyDescent="0.15">
      <c r="A55" s="23">
        <f>IF(AND(B55&lt;&gt;"", B55&lt;&gt;B54),MAX($A$4:A54)+1,"")</f>
        <v>51</v>
      </c>
      <c r="B55" s="14" t="s">
        <v>526</v>
      </c>
      <c r="C55" s="14" t="s">
        <v>119</v>
      </c>
      <c r="D55" s="14" t="s">
        <v>119</v>
      </c>
      <c r="E55" s="14" t="s">
        <v>120</v>
      </c>
      <c r="F55" s="14" t="s">
        <v>527</v>
      </c>
      <c r="G55" s="14" t="s">
        <v>121</v>
      </c>
      <c r="H55" s="14" t="s">
        <v>122</v>
      </c>
      <c r="I55" s="14" t="s">
        <v>15</v>
      </c>
      <c r="J55" s="14" t="s">
        <v>528</v>
      </c>
      <c r="K55" s="14" t="s">
        <v>529</v>
      </c>
      <c r="L55" s="14" t="s">
        <v>106</v>
      </c>
      <c r="M55" s="14" t="s">
        <v>891</v>
      </c>
      <c r="N55" s="14">
        <v>1000</v>
      </c>
      <c r="O55" s="14" t="s">
        <v>530</v>
      </c>
      <c r="P55" s="15">
        <v>2500000</v>
      </c>
      <c r="Q55" s="16">
        <f t="shared" si="0"/>
        <v>2500000000</v>
      </c>
    </row>
    <row r="56" spans="1:17" s="8" customFormat="1" ht="72" customHeight="1" x14ac:dyDescent="0.15">
      <c r="A56" s="23">
        <f>IF(AND(B56&lt;&gt;"", B56&lt;&gt;B55),MAX($A$4:A55)+1,"")</f>
        <v>52</v>
      </c>
      <c r="B56" s="14" t="s">
        <v>531</v>
      </c>
      <c r="C56" s="14" t="s">
        <v>532</v>
      </c>
      <c r="D56" s="14" t="s">
        <v>532</v>
      </c>
      <c r="E56" s="14" t="s">
        <v>533</v>
      </c>
      <c r="F56" s="14" t="s">
        <v>534</v>
      </c>
      <c r="G56" s="14" t="s">
        <v>535</v>
      </c>
      <c r="H56" s="14" t="s">
        <v>90</v>
      </c>
      <c r="I56" s="14" t="s">
        <v>26</v>
      </c>
      <c r="J56" s="14" t="s">
        <v>90</v>
      </c>
      <c r="K56" s="14" t="s">
        <v>852</v>
      </c>
      <c r="L56" s="14" t="s">
        <v>16</v>
      </c>
      <c r="M56" s="14" t="s">
        <v>892</v>
      </c>
      <c r="N56" s="14">
        <v>20</v>
      </c>
      <c r="O56" s="14" t="s">
        <v>536</v>
      </c>
      <c r="P56" s="15">
        <v>22000000</v>
      </c>
      <c r="Q56" s="16">
        <f t="shared" si="0"/>
        <v>440000000</v>
      </c>
    </row>
    <row r="57" spans="1:17" s="8" customFormat="1" ht="90.75" customHeight="1" x14ac:dyDescent="0.15">
      <c r="A57" s="23">
        <f>IF(AND(B57&lt;&gt;"", B57&lt;&gt;B56),MAX($A$4:A56)+1,"")</f>
        <v>53</v>
      </c>
      <c r="B57" s="14" t="s">
        <v>537</v>
      </c>
      <c r="C57" s="14" t="s">
        <v>532</v>
      </c>
      <c r="D57" s="14" t="s">
        <v>532</v>
      </c>
      <c r="E57" s="14" t="s">
        <v>538</v>
      </c>
      <c r="F57" s="14" t="s">
        <v>539</v>
      </c>
      <c r="G57" s="14" t="s">
        <v>540</v>
      </c>
      <c r="H57" s="14" t="s">
        <v>90</v>
      </c>
      <c r="I57" s="14" t="s">
        <v>26</v>
      </c>
      <c r="J57" s="14" t="s">
        <v>90</v>
      </c>
      <c r="K57" s="14" t="s">
        <v>853</v>
      </c>
      <c r="L57" s="14" t="s">
        <v>16</v>
      </c>
      <c r="M57" s="14" t="s">
        <v>893</v>
      </c>
      <c r="N57" s="14">
        <v>20</v>
      </c>
      <c r="O57" s="14" t="s">
        <v>536</v>
      </c>
      <c r="P57" s="15">
        <v>29800000</v>
      </c>
      <c r="Q57" s="16">
        <f t="shared" si="0"/>
        <v>596000000</v>
      </c>
    </row>
    <row r="58" spans="1:17" s="8" customFormat="1" ht="258.75" customHeight="1" x14ac:dyDescent="0.15">
      <c r="A58" s="23">
        <f>IF(AND(B58&lt;&gt;"", B58&lt;&gt;B57),MAX($A$4:A57)+1,"")</f>
        <v>54</v>
      </c>
      <c r="B58" s="14" t="s">
        <v>541</v>
      </c>
      <c r="C58" s="14" t="s">
        <v>125</v>
      </c>
      <c r="D58" s="14" t="s">
        <v>125</v>
      </c>
      <c r="E58" s="14" t="s">
        <v>542</v>
      </c>
      <c r="F58" s="14" t="s">
        <v>543</v>
      </c>
      <c r="G58" s="14" t="s">
        <v>544</v>
      </c>
      <c r="H58" s="14" t="s">
        <v>545</v>
      </c>
      <c r="I58" s="14" t="s">
        <v>50</v>
      </c>
      <c r="J58" s="14" t="s">
        <v>124</v>
      </c>
      <c r="K58" s="14" t="s">
        <v>546</v>
      </c>
      <c r="L58" s="14" t="s">
        <v>30</v>
      </c>
      <c r="M58" s="14" t="s">
        <v>839</v>
      </c>
      <c r="N58" s="14">
        <v>50</v>
      </c>
      <c r="O58" s="14" t="s">
        <v>454</v>
      </c>
      <c r="P58" s="15">
        <v>14700000</v>
      </c>
      <c r="Q58" s="16">
        <f t="shared" si="0"/>
        <v>735000000</v>
      </c>
    </row>
    <row r="59" spans="1:17" s="8" customFormat="1" ht="409.5" customHeight="1" x14ac:dyDescent="0.15">
      <c r="A59" s="23">
        <f>IF(AND(B59&lt;&gt;"", B59&lt;&gt;B58),MAX($A$4:A58)+1,"")</f>
        <v>55</v>
      </c>
      <c r="B59" s="14" t="s">
        <v>547</v>
      </c>
      <c r="C59" s="14" t="s">
        <v>134</v>
      </c>
      <c r="D59" s="14" t="s">
        <v>134</v>
      </c>
      <c r="E59" s="14" t="s">
        <v>548</v>
      </c>
      <c r="F59" s="14" t="s">
        <v>549</v>
      </c>
      <c r="G59" s="14" t="s">
        <v>550</v>
      </c>
      <c r="H59" s="14" t="s">
        <v>135</v>
      </c>
      <c r="I59" s="14" t="s">
        <v>129</v>
      </c>
      <c r="J59" s="14" t="s">
        <v>135</v>
      </c>
      <c r="K59" s="7" t="s">
        <v>551</v>
      </c>
      <c r="L59" s="14" t="s">
        <v>30</v>
      </c>
      <c r="M59" s="14" t="s">
        <v>833</v>
      </c>
      <c r="N59" s="14">
        <v>20</v>
      </c>
      <c r="O59" s="14" t="s">
        <v>98</v>
      </c>
      <c r="P59" s="15">
        <v>49700000</v>
      </c>
      <c r="Q59" s="16">
        <f t="shared" si="0"/>
        <v>994000000</v>
      </c>
    </row>
    <row r="60" spans="1:17" s="8" customFormat="1" ht="321" customHeight="1" x14ac:dyDescent="0.15">
      <c r="A60" s="23">
        <f>IF(AND(B60&lt;&gt;"", B60&lt;&gt;B59),MAX($A$4:A59)+1,"")</f>
        <v>56</v>
      </c>
      <c r="B60" s="14" t="s">
        <v>552</v>
      </c>
      <c r="C60" s="14" t="s">
        <v>128</v>
      </c>
      <c r="D60" s="14" t="s">
        <v>128</v>
      </c>
      <c r="E60" s="14" t="s">
        <v>553</v>
      </c>
      <c r="F60" s="14" t="s">
        <v>554</v>
      </c>
      <c r="G60" s="14" t="s">
        <v>555</v>
      </c>
      <c r="H60" s="14" t="s">
        <v>556</v>
      </c>
      <c r="I60" s="14" t="s">
        <v>50</v>
      </c>
      <c r="J60" s="14" t="s">
        <v>557</v>
      </c>
      <c r="K60" s="14" t="s">
        <v>558</v>
      </c>
      <c r="L60" s="14" t="s">
        <v>30</v>
      </c>
      <c r="M60" s="14" t="s">
        <v>839</v>
      </c>
      <c r="N60" s="14">
        <v>50</v>
      </c>
      <c r="O60" s="14" t="s">
        <v>454</v>
      </c>
      <c r="P60" s="15">
        <v>16550000</v>
      </c>
      <c r="Q60" s="16">
        <f t="shared" si="0"/>
        <v>827500000</v>
      </c>
    </row>
    <row r="61" spans="1:17" s="8" customFormat="1" ht="409.6" customHeight="1" x14ac:dyDescent="0.15">
      <c r="A61" s="23">
        <f>IF(AND(B61&lt;&gt;"", B61&lt;&gt;B60),MAX($A$4:A60)+1,"")</f>
        <v>57</v>
      </c>
      <c r="B61" s="14" t="s">
        <v>559</v>
      </c>
      <c r="C61" s="14" t="s">
        <v>130</v>
      </c>
      <c r="D61" s="14" t="s">
        <v>130</v>
      </c>
      <c r="E61" s="14" t="s">
        <v>131</v>
      </c>
      <c r="F61" s="14" t="s">
        <v>560</v>
      </c>
      <c r="G61" s="14" t="s">
        <v>561</v>
      </c>
      <c r="H61" s="14" t="s">
        <v>562</v>
      </c>
      <c r="I61" s="14" t="s">
        <v>563</v>
      </c>
      <c r="J61" s="14" t="s">
        <v>564</v>
      </c>
      <c r="K61" s="14" t="s">
        <v>565</v>
      </c>
      <c r="L61" s="14" t="s">
        <v>30</v>
      </c>
      <c r="M61" s="14" t="s">
        <v>883</v>
      </c>
      <c r="N61" s="14">
        <v>20</v>
      </c>
      <c r="O61" s="14" t="s">
        <v>103</v>
      </c>
      <c r="P61" s="15">
        <v>40100000</v>
      </c>
      <c r="Q61" s="16">
        <f t="shared" si="0"/>
        <v>802000000</v>
      </c>
    </row>
    <row r="62" spans="1:17" s="8" customFormat="1" ht="267" customHeight="1" x14ac:dyDescent="0.15">
      <c r="A62" s="23">
        <f>IF(AND(B62&lt;&gt;"", B62&lt;&gt;B61),MAX($A$4:A61)+1,"")</f>
        <v>58</v>
      </c>
      <c r="B62" s="14" t="s">
        <v>566</v>
      </c>
      <c r="C62" s="14" t="s">
        <v>132</v>
      </c>
      <c r="D62" s="14" t="s">
        <v>132</v>
      </c>
      <c r="E62" s="14" t="s">
        <v>133</v>
      </c>
      <c r="F62" s="14" t="s">
        <v>567</v>
      </c>
      <c r="G62" s="14" t="s">
        <v>568</v>
      </c>
      <c r="H62" s="14" t="s">
        <v>569</v>
      </c>
      <c r="I62" s="14" t="s">
        <v>563</v>
      </c>
      <c r="J62" s="14" t="s">
        <v>564</v>
      </c>
      <c r="K62" s="14" t="s">
        <v>570</v>
      </c>
      <c r="L62" s="14" t="s">
        <v>30</v>
      </c>
      <c r="M62" s="14" t="s">
        <v>883</v>
      </c>
      <c r="N62" s="14">
        <v>50</v>
      </c>
      <c r="O62" s="14" t="s">
        <v>103</v>
      </c>
      <c r="P62" s="15">
        <v>14500000</v>
      </c>
      <c r="Q62" s="16">
        <f t="shared" si="0"/>
        <v>725000000</v>
      </c>
    </row>
    <row r="63" spans="1:17" s="8" customFormat="1" ht="361.5" customHeight="1" x14ac:dyDescent="0.15">
      <c r="A63" s="23">
        <f>IF(AND(B63&lt;&gt;"", B63&lt;&gt;B62),MAX($A$4:A62)+1,"")</f>
        <v>59</v>
      </c>
      <c r="B63" s="14" t="s">
        <v>571</v>
      </c>
      <c r="C63" s="14" t="s">
        <v>136</v>
      </c>
      <c r="D63" s="14" t="s">
        <v>136</v>
      </c>
      <c r="E63" s="14" t="s">
        <v>137</v>
      </c>
      <c r="F63" s="14" t="s">
        <v>572</v>
      </c>
      <c r="G63" s="14" t="s">
        <v>138</v>
      </c>
      <c r="H63" s="14" t="s">
        <v>573</v>
      </c>
      <c r="I63" s="14" t="s">
        <v>127</v>
      </c>
      <c r="J63" s="14" t="s">
        <v>126</v>
      </c>
      <c r="K63" s="26" t="s">
        <v>139</v>
      </c>
      <c r="L63" s="14" t="s">
        <v>30</v>
      </c>
      <c r="M63" s="14" t="s">
        <v>839</v>
      </c>
      <c r="N63" s="14">
        <v>20</v>
      </c>
      <c r="O63" s="14" t="s">
        <v>454</v>
      </c>
      <c r="P63" s="15">
        <v>38000000</v>
      </c>
      <c r="Q63" s="16">
        <f t="shared" si="0"/>
        <v>760000000</v>
      </c>
    </row>
    <row r="64" spans="1:17" s="8" customFormat="1" ht="101.25" customHeight="1" x14ac:dyDescent="0.15">
      <c r="A64" s="23">
        <f>IF(AND(B64&lt;&gt;"", B64&lt;&gt;B63),MAX($A$4:A63)+1,"")</f>
        <v>60</v>
      </c>
      <c r="B64" s="14" t="s">
        <v>574</v>
      </c>
      <c r="C64" s="14" t="s">
        <v>575</v>
      </c>
      <c r="D64" s="14" t="s">
        <v>1</v>
      </c>
      <c r="E64" s="14" t="s">
        <v>1</v>
      </c>
      <c r="F64" s="14" t="s">
        <v>576</v>
      </c>
      <c r="G64" s="14" t="s">
        <v>1</v>
      </c>
      <c r="H64" s="14" t="s">
        <v>1</v>
      </c>
      <c r="I64" s="14" t="s">
        <v>1</v>
      </c>
      <c r="J64" s="14" t="s">
        <v>1</v>
      </c>
      <c r="K64" s="14" t="s">
        <v>1</v>
      </c>
      <c r="L64" s="14" t="s">
        <v>1</v>
      </c>
      <c r="M64" s="14"/>
      <c r="N64" s="14" t="s">
        <v>1</v>
      </c>
      <c r="O64" s="14" t="s">
        <v>103</v>
      </c>
      <c r="P64" s="15" t="s">
        <v>1</v>
      </c>
      <c r="Q64" s="16"/>
    </row>
    <row r="65" spans="1:17" s="8" customFormat="1" ht="126.75" customHeight="1" x14ac:dyDescent="0.15">
      <c r="A65" s="23" t="str">
        <f>IF(AND(B65&lt;&gt;"", B65&lt;&gt;B64),MAX($A$4:A64)+1,"")</f>
        <v/>
      </c>
      <c r="B65" s="14"/>
      <c r="C65" s="14"/>
      <c r="D65" s="14" t="s">
        <v>577</v>
      </c>
      <c r="E65" s="14" t="s">
        <v>578</v>
      </c>
      <c r="F65" s="14" t="s">
        <v>579</v>
      </c>
      <c r="G65" s="14" t="s">
        <v>580</v>
      </c>
      <c r="H65" s="14" t="s">
        <v>581</v>
      </c>
      <c r="I65" s="14" t="s">
        <v>96</v>
      </c>
      <c r="J65" s="14" t="s">
        <v>123</v>
      </c>
      <c r="K65" s="14" t="s">
        <v>582</v>
      </c>
      <c r="L65" s="14" t="s">
        <v>14</v>
      </c>
      <c r="M65" s="14" t="s">
        <v>894</v>
      </c>
      <c r="N65" s="14">
        <v>15</v>
      </c>
      <c r="O65" s="14" t="s">
        <v>103</v>
      </c>
      <c r="P65" s="15">
        <v>7850000</v>
      </c>
      <c r="Q65" s="16">
        <f t="shared" si="0"/>
        <v>117750000</v>
      </c>
    </row>
    <row r="66" spans="1:17" s="8" customFormat="1" ht="121.5" customHeight="1" x14ac:dyDescent="0.15">
      <c r="A66" s="23" t="str">
        <f>IF(AND(B66&lt;&gt;"", B66&lt;&gt;B65),MAX($A$4:A65)+1,"")</f>
        <v/>
      </c>
      <c r="B66" s="14"/>
      <c r="C66" s="14"/>
      <c r="D66" s="14" t="s">
        <v>583</v>
      </c>
      <c r="E66" s="14" t="s">
        <v>584</v>
      </c>
      <c r="F66" s="14" t="s">
        <v>585</v>
      </c>
      <c r="G66" s="14" t="s">
        <v>586</v>
      </c>
      <c r="H66" s="14" t="s">
        <v>581</v>
      </c>
      <c r="I66" s="14" t="s">
        <v>96</v>
      </c>
      <c r="J66" s="14" t="s">
        <v>123</v>
      </c>
      <c r="K66" s="14" t="s">
        <v>587</v>
      </c>
      <c r="L66" s="14" t="s">
        <v>14</v>
      </c>
      <c r="M66" s="14" t="s">
        <v>894</v>
      </c>
      <c r="N66" s="14">
        <v>10</v>
      </c>
      <c r="O66" s="14" t="s">
        <v>103</v>
      </c>
      <c r="P66" s="15">
        <v>8150000</v>
      </c>
      <c r="Q66" s="16">
        <f t="shared" si="0"/>
        <v>81500000</v>
      </c>
    </row>
    <row r="67" spans="1:17" s="8" customFormat="1" ht="139.5" customHeight="1" x14ac:dyDescent="0.15">
      <c r="A67" s="23" t="str">
        <f>IF(AND(B67&lt;&gt;"", B67&lt;&gt;B66),MAX($A$4:A66)+1,"")</f>
        <v/>
      </c>
      <c r="B67" s="14"/>
      <c r="C67" s="14"/>
      <c r="D67" s="14" t="s">
        <v>588</v>
      </c>
      <c r="E67" s="14" t="s">
        <v>589</v>
      </c>
      <c r="F67" s="14" t="s">
        <v>590</v>
      </c>
      <c r="G67" s="14" t="s">
        <v>591</v>
      </c>
      <c r="H67" s="14" t="s">
        <v>581</v>
      </c>
      <c r="I67" s="14" t="s">
        <v>96</v>
      </c>
      <c r="J67" s="14" t="s">
        <v>123</v>
      </c>
      <c r="K67" s="14" t="s">
        <v>592</v>
      </c>
      <c r="L67" s="14" t="s">
        <v>14</v>
      </c>
      <c r="M67" s="14" t="s">
        <v>894</v>
      </c>
      <c r="N67" s="14">
        <v>3</v>
      </c>
      <c r="O67" s="14" t="s">
        <v>103</v>
      </c>
      <c r="P67" s="15">
        <v>9250000</v>
      </c>
      <c r="Q67" s="16">
        <f t="shared" si="0"/>
        <v>27750000</v>
      </c>
    </row>
    <row r="68" spans="1:17" s="8" customFormat="1" ht="120" customHeight="1" x14ac:dyDescent="0.15">
      <c r="A68" s="23" t="str">
        <f>IF(AND(B68&lt;&gt;"", B68&lt;&gt;B67),MAX($A$4:A67)+1,"")</f>
        <v/>
      </c>
      <c r="B68" s="14"/>
      <c r="C68" s="14"/>
      <c r="D68" s="14" t="s">
        <v>593</v>
      </c>
      <c r="E68" s="14" t="s">
        <v>594</v>
      </c>
      <c r="F68" s="14" t="s">
        <v>595</v>
      </c>
      <c r="G68" s="14" t="s">
        <v>596</v>
      </c>
      <c r="H68" s="14" t="s">
        <v>597</v>
      </c>
      <c r="I68" s="14" t="s">
        <v>96</v>
      </c>
      <c r="J68" s="14" t="s">
        <v>123</v>
      </c>
      <c r="K68" s="14" t="s">
        <v>598</v>
      </c>
      <c r="L68" s="14" t="s">
        <v>14</v>
      </c>
      <c r="M68" s="14" t="s">
        <v>894</v>
      </c>
      <c r="N68" s="14">
        <v>120</v>
      </c>
      <c r="O68" s="14" t="s">
        <v>103</v>
      </c>
      <c r="P68" s="15">
        <v>790000</v>
      </c>
      <c r="Q68" s="16">
        <f t="shared" si="0"/>
        <v>94800000</v>
      </c>
    </row>
    <row r="69" spans="1:17" s="8" customFormat="1" ht="171" customHeight="1" x14ac:dyDescent="0.15">
      <c r="A69" s="23" t="str">
        <f>IF(AND(B69&lt;&gt;"", B69&lt;&gt;B68),MAX($A$4:A68)+1,"")</f>
        <v/>
      </c>
      <c r="B69" s="14"/>
      <c r="C69" s="14"/>
      <c r="D69" s="14" t="s">
        <v>599</v>
      </c>
      <c r="E69" s="14" t="s">
        <v>600</v>
      </c>
      <c r="F69" s="14" t="s">
        <v>601</v>
      </c>
      <c r="G69" s="14" t="s">
        <v>602</v>
      </c>
      <c r="H69" s="14" t="s">
        <v>603</v>
      </c>
      <c r="I69" s="14" t="s">
        <v>96</v>
      </c>
      <c r="J69" s="14" t="s">
        <v>123</v>
      </c>
      <c r="K69" s="14" t="s">
        <v>604</v>
      </c>
      <c r="L69" s="14" t="s">
        <v>14</v>
      </c>
      <c r="M69" s="14" t="s">
        <v>885</v>
      </c>
      <c r="N69" s="14">
        <v>30</v>
      </c>
      <c r="O69" s="14" t="s">
        <v>103</v>
      </c>
      <c r="P69" s="15">
        <v>7650000</v>
      </c>
      <c r="Q69" s="16">
        <f t="shared" si="0"/>
        <v>229500000</v>
      </c>
    </row>
    <row r="70" spans="1:17" s="8" customFormat="1" ht="231" customHeight="1" x14ac:dyDescent="0.15">
      <c r="A70" s="23" t="str">
        <f>IF(AND(B70&lt;&gt;"", B70&lt;&gt;B69),MAX($A$4:A69)+1,"")</f>
        <v/>
      </c>
      <c r="B70" s="14"/>
      <c r="C70" s="14"/>
      <c r="D70" s="14" t="s">
        <v>605</v>
      </c>
      <c r="E70" s="14" t="s">
        <v>606</v>
      </c>
      <c r="F70" s="14" t="s">
        <v>607</v>
      </c>
      <c r="G70" s="14" t="s">
        <v>608</v>
      </c>
      <c r="H70" s="14" t="s">
        <v>609</v>
      </c>
      <c r="I70" s="14" t="s">
        <v>96</v>
      </c>
      <c r="J70" s="14" t="s">
        <v>123</v>
      </c>
      <c r="K70" s="14" t="s">
        <v>610</v>
      </c>
      <c r="L70" s="14" t="s">
        <v>14</v>
      </c>
      <c r="M70" s="14" t="s">
        <v>885</v>
      </c>
      <c r="N70" s="14">
        <v>20</v>
      </c>
      <c r="O70" s="14" t="s">
        <v>103</v>
      </c>
      <c r="P70" s="15">
        <v>18550000</v>
      </c>
      <c r="Q70" s="16">
        <f t="shared" ref="Q70:Q133" si="1">N70*P70</f>
        <v>371000000</v>
      </c>
    </row>
    <row r="71" spans="1:17" s="8" customFormat="1" ht="129.75" customHeight="1" x14ac:dyDescent="0.15">
      <c r="A71" s="23">
        <f>IF(AND(B71&lt;&gt;"", B71&lt;&gt;B70),MAX($A$4:A70)+1,"")</f>
        <v>61</v>
      </c>
      <c r="B71" s="14" t="s">
        <v>611</v>
      </c>
      <c r="C71" s="14" t="s">
        <v>140</v>
      </c>
      <c r="D71" s="14" t="s">
        <v>1</v>
      </c>
      <c r="E71" s="14" t="s">
        <v>1</v>
      </c>
      <c r="F71" s="14" t="s">
        <v>612</v>
      </c>
      <c r="G71" s="14" t="s">
        <v>1</v>
      </c>
      <c r="H71" s="14" t="s">
        <v>1</v>
      </c>
      <c r="I71" s="14" t="s">
        <v>1</v>
      </c>
      <c r="J71" s="14" t="s">
        <v>1</v>
      </c>
      <c r="K71" s="14" t="s">
        <v>1</v>
      </c>
      <c r="L71" s="14" t="s">
        <v>1</v>
      </c>
      <c r="M71" s="14"/>
      <c r="N71" s="14" t="s">
        <v>1</v>
      </c>
      <c r="O71" s="14" t="s">
        <v>454</v>
      </c>
      <c r="P71" s="15" t="s">
        <v>1</v>
      </c>
      <c r="Q71" s="16"/>
    </row>
    <row r="72" spans="1:17" s="8" customFormat="1" ht="97.5" customHeight="1" x14ac:dyDescent="0.15">
      <c r="A72" s="23" t="str">
        <f>IF(AND(B72&lt;&gt;"", B72&lt;&gt;B71),MAX($A$4:A71)+1,"")</f>
        <v/>
      </c>
      <c r="B72" s="14"/>
      <c r="C72" s="14"/>
      <c r="D72" s="14" t="s">
        <v>141</v>
      </c>
      <c r="E72" s="14" t="s">
        <v>142</v>
      </c>
      <c r="F72" s="14" t="s">
        <v>613</v>
      </c>
      <c r="G72" s="14" t="s">
        <v>614</v>
      </c>
      <c r="H72" s="14" t="s">
        <v>143</v>
      </c>
      <c r="I72" s="14" t="s">
        <v>104</v>
      </c>
      <c r="J72" s="14" t="s">
        <v>143</v>
      </c>
      <c r="K72" s="14" t="s">
        <v>144</v>
      </c>
      <c r="L72" s="14" t="s">
        <v>14</v>
      </c>
      <c r="M72" s="14" t="s">
        <v>887</v>
      </c>
      <c r="N72" s="14">
        <v>20</v>
      </c>
      <c r="O72" s="14" t="s">
        <v>454</v>
      </c>
      <c r="P72" s="15">
        <v>6180000</v>
      </c>
      <c r="Q72" s="16">
        <f t="shared" si="1"/>
        <v>123600000</v>
      </c>
    </row>
    <row r="73" spans="1:17" s="8" customFormat="1" ht="108" customHeight="1" x14ac:dyDescent="0.15">
      <c r="A73" s="23" t="str">
        <f>IF(AND(B73&lt;&gt;"", B73&lt;&gt;B72),MAX($A$4:A72)+1,"")</f>
        <v/>
      </c>
      <c r="B73" s="14"/>
      <c r="C73" s="14"/>
      <c r="D73" s="14" t="s">
        <v>91</v>
      </c>
      <c r="E73" s="14" t="s">
        <v>615</v>
      </c>
      <c r="F73" s="14" t="s">
        <v>616</v>
      </c>
      <c r="G73" s="14">
        <v>4171223</v>
      </c>
      <c r="H73" s="14" t="s">
        <v>617</v>
      </c>
      <c r="I73" s="14" t="s">
        <v>26</v>
      </c>
      <c r="J73" s="14" t="s">
        <v>618</v>
      </c>
      <c r="K73" s="14" t="s">
        <v>145</v>
      </c>
      <c r="L73" s="14" t="s">
        <v>14</v>
      </c>
      <c r="M73" s="14" t="s">
        <v>834</v>
      </c>
      <c r="N73" s="14">
        <v>20</v>
      </c>
      <c r="O73" s="14" t="s">
        <v>454</v>
      </c>
      <c r="P73" s="15">
        <v>2500000</v>
      </c>
      <c r="Q73" s="16">
        <f t="shared" si="1"/>
        <v>50000000</v>
      </c>
    </row>
    <row r="74" spans="1:17" s="8" customFormat="1" ht="120" customHeight="1" x14ac:dyDescent="0.15">
      <c r="A74" s="23" t="str">
        <f>IF(AND(B74&lt;&gt;"", B74&lt;&gt;B73),MAX($A$4:A73)+1,"")</f>
        <v/>
      </c>
      <c r="B74" s="14"/>
      <c r="C74" s="14"/>
      <c r="D74" s="14" t="s">
        <v>146</v>
      </c>
      <c r="E74" s="14" t="s">
        <v>619</v>
      </c>
      <c r="F74" s="14" t="s">
        <v>620</v>
      </c>
      <c r="G74" s="14" t="s">
        <v>147</v>
      </c>
      <c r="H74" s="14" t="s">
        <v>617</v>
      </c>
      <c r="I74" s="14" t="s">
        <v>26</v>
      </c>
      <c r="J74" s="14" t="s">
        <v>618</v>
      </c>
      <c r="K74" s="14" t="s">
        <v>148</v>
      </c>
      <c r="L74" s="14" t="s">
        <v>14</v>
      </c>
      <c r="M74" s="14" t="s">
        <v>834</v>
      </c>
      <c r="N74" s="14">
        <v>20</v>
      </c>
      <c r="O74" s="14" t="s">
        <v>454</v>
      </c>
      <c r="P74" s="15">
        <v>5800000</v>
      </c>
      <c r="Q74" s="16">
        <f t="shared" si="1"/>
        <v>116000000</v>
      </c>
    </row>
    <row r="75" spans="1:17" s="8" customFormat="1" ht="101.25" customHeight="1" x14ac:dyDescent="0.15">
      <c r="A75" s="23">
        <f>IF(AND(B75&lt;&gt;"", B75&lt;&gt;B74),MAX($A$4:A74)+1,"")</f>
        <v>62</v>
      </c>
      <c r="B75" s="14" t="s">
        <v>621</v>
      </c>
      <c r="C75" s="14" t="s">
        <v>149</v>
      </c>
      <c r="D75" s="14" t="s">
        <v>1</v>
      </c>
      <c r="E75" s="14" t="s">
        <v>1</v>
      </c>
      <c r="F75" s="14" t="s">
        <v>622</v>
      </c>
      <c r="G75" s="14" t="s">
        <v>1</v>
      </c>
      <c r="H75" s="14" t="s">
        <v>1</v>
      </c>
      <c r="I75" s="14" t="s">
        <v>1</v>
      </c>
      <c r="J75" s="14" t="s">
        <v>1</v>
      </c>
      <c r="K75" s="14" t="s">
        <v>1</v>
      </c>
      <c r="L75" s="14" t="s">
        <v>1</v>
      </c>
      <c r="M75" s="14"/>
      <c r="N75" s="14" t="s">
        <v>1</v>
      </c>
      <c r="O75" s="14" t="s">
        <v>623</v>
      </c>
      <c r="P75" s="15" t="s">
        <v>1</v>
      </c>
      <c r="Q75" s="16"/>
    </row>
    <row r="76" spans="1:17" s="8" customFormat="1" ht="105.75" customHeight="1" x14ac:dyDescent="0.15">
      <c r="A76" s="23" t="str">
        <f>IF(AND(B76&lt;&gt;"", B76&lt;&gt;B75),MAX($A$4:A75)+1,"")</f>
        <v/>
      </c>
      <c r="B76" s="14"/>
      <c r="C76" s="14"/>
      <c r="D76" s="14" t="s">
        <v>150</v>
      </c>
      <c r="E76" s="14" t="s">
        <v>624</v>
      </c>
      <c r="F76" s="14" t="s">
        <v>625</v>
      </c>
      <c r="G76" s="14" t="s">
        <v>626</v>
      </c>
      <c r="H76" s="14" t="s">
        <v>151</v>
      </c>
      <c r="I76" s="14" t="s">
        <v>20</v>
      </c>
      <c r="J76" s="14" t="s">
        <v>151</v>
      </c>
      <c r="K76" s="14" t="s">
        <v>627</v>
      </c>
      <c r="L76" s="14" t="s">
        <v>14</v>
      </c>
      <c r="M76" s="14" t="s">
        <v>844</v>
      </c>
      <c r="N76" s="14">
        <v>30</v>
      </c>
      <c r="O76" s="14" t="s">
        <v>623</v>
      </c>
      <c r="P76" s="15">
        <v>4500000</v>
      </c>
      <c r="Q76" s="16">
        <f t="shared" si="1"/>
        <v>135000000</v>
      </c>
    </row>
    <row r="77" spans="1:17" s="8" customFormat="1" ht="282" customHeight="1" x14ac:dyDescent="0.15">
      <c r="A77" s="23" t="str">
        <f>IF(AND(B77&lt;&gt;"", B77&lt;&gt;B76),MAX($A$4:A76)+1,"")</f>
        <v/>
      </c>
      <c r="B77" s="14"/>
      <c r="C77" s="14"/>
      <c r="D77" s="14" t="s">
        <v>152</v>
      </c>
      <c r="E77" s="14" t="s">
        <v>628</v>
      </c>
      <c r="F77" s="14" t="s">
        <v>629</v>
      </c>
      <c r="G77" s="14" t="s">
        <v>153</v>
      </c>
      <c r="H77" s="14" t="s">
        <v>151</v>
      </c>
      <c r="I77" s="14" t="s">
        <v>630</v>
      </c>
      <c r="J77" s="14" t="s">
        <v>631</v>
      </c>
      <c r="K77" s="14" t="s">
        <v>632</v>
      </c>
      <c r="L77" s="14" t="s">
        <v>14</v>
      </c>
      <c r="M77" s="14" t="s">
        <v>844</v>
      </c>
      <c r="N77" s="14">
        <v>30</v>
      </c>
      <c r="O77" s="14" t="s">
        <v>623</v>
      </c>
      <c r="P77" s="15">
        <v>7700000</v>
      </c>
      <c r="Q77" s="16">
        <f t="shared" si="1"/>
        <v>231000000</v>
      </c>
    </row>
    <row r="78" spans="1:17" s="8" customFormat="1" ht="144" customHeight="1" x14ac:dyDescent="0.15">
      <c r="A78" s="23" t="str">
        <f>IF(AND(B78&lt;&gt;"", B78&lt;&gt;B77),MAX($A$4:A77)+1,"")</f>
        <v/>
      </c>
      <c r="B78" s="14"/>
      <c r="C78" s="14"/>
      <c r="D78" s="14" t="s">
        <v>154</v>
      </c>
      <c r="E78" s="14" t="s">
        <v>633</v>
      </c>
      <c r="F78" s="14" t="s">
        <v>634</v>
      </c>
      <c r="G78" s="14" t="s">
        <v>155</v>
      </c>
      <c r="H78" s="14" t="s">
        <v>151</v>
      </c>
      <c r="I78" s="14" t="s">
        <v>20</v>
      </c>
      <c r="J78" s="14" t="s">
        <v>151</v>
      </c>
      <c r="K78" s="14" t="s">
        <v>635</v>
      </c>
      <c r="L78" s="14" t="s">
        <v>14</v>
      </c>
      <c r="M78" s="14" t="s">
        <v>844</v>
      </c>
      <c r="N78" s="14">
        <v>30</v>
      </c>
      <c r="O78" s="14" t="s">
        <v>623</v>
      </c>
      <c r="P78" s="15">
        <v>1500000</v>
      </c>
      <c r="Q78" s="16">
        <f t="shared" si="1"/>
        <v>45000000</v>
      </c>
    </row>
    <row r="79" spans="1:17" s="8" customFormat="1" ht="101.25" customHeight="1" x14ac:dyDescent="0.15">
      <c r="A79" s="23">
        <f>IF(AND(B79&lt;&gt;"", B79&lt;&gt;B78),MAX($A$4:A78)+1,"")</f>
        <v>63</v>
      </c>
      <c r="B79" s="14" t="s">
        <v>636</v>
      </c>
      <c r="C79" s="14" t="s">
        <v>156</v>
      </c>
      <c r="D79" s="14" t="s">
        <v>1</v>
      </c>
      <c r="E79" s="14" t="s">
        <v>1</v>
      </c>
      <c r="F79" s="14" t="s">
        <v>637</v>
      </c>
      <c r="G79" s="14" t="s">
        <v>1</v>
      </c>
      <c r="H79" s="14" t="s">
        <v>1</v>
      </c>
      <c r="I79" s="14" t="s">
        <v>1</v>
      </c>
      <c r="J79" s="14" t="s">
        <v>1</v>
      </c>
      <c r="K79" s="14" t="s">
        <v>1</v>
      </c>
      <c r="L79" s="14" t="s">
        <v>1</v>
      </c>
      <c r="M79" s="14"/>
      <c r="N79" s="14" t="s">
        <v>1</v>
      </c>
      <c r="O79" s="14" t="s">
        <v>454</v>
      </c>
      <c r="P79" s="15" t="s">
        <v>1</v>
      </c>
      <c r="Q79" s="16"/>
    </row>
    <row r="80" spans="1:17" s="8" customFormat="1" ht="135" customHeight="1" x14ac:dyDescent="0.15">
      <c r="A80" s="23" t="str">
        <f>IF(AND(B80&lt;&gt;"", B80&lt;&gt;B79),MAX($A$4:A79)+1,"")</f>
        <v/>
      </c>
      <c r="B80" s="14"/>
      <c r="C80" s="14"/>
      <c r="D80" s="14" t="s">
        <v>141</v>
      </c>
      <c r="E80" s="14" t="s">
        <v>142</v>
      </c>
      <c r="F80" s="14" t="s">
        <v>638</v>
      </c>
      <c r="G80" s="14" t="s">
        <v>614</v>
      </c>
      <c r="H80" s="14" t="s">
        <v>143</v>
      </c>
      <c r="I80" s="14" t="s">
        <v>104</v>
      </c>
      <c r="J80" s="14" t="s">
        <v>143</v>
      </c>
      <c r="K80" s="14" t="s">
        <v>157</v>
      </c>
      <c r="L80" s="14" t="s">
        <v>14</v>
      </c>
      <c r="M80" s="25" t="s">
        <v>835</v>
      </c>
      <c r="N80" s="14">
        <v>30</v>
      </c>
      <c r="O80" s="14" t="s">
        <v>454</v>
      </c>
      <c r="P80" s="15">
        <v>6180000</v>
      </c>
      <c r="Q80" s="16">
        <f t="shared" si="1"/>
        <v>185400000</v>
      </c>
    </row>
    <row r="81" spans="1:17" s="8" customFormat="1" ht="101.25" customHeight="1" x14ac:dyDescent="0.15">
      <c r="A81" s="23" t="str">
        <f>IF(AND(B81&lt;&gt;"", B81&lt;&gt;B80),MAX($A$4:A80)+1,"")</f>
        <v/>
      </c>
      <c r="B81" s="14"/>
      <c r="C81" s="14"/>
      <c r="D81" s="14" t="s">
        <v>91</v>
      </c>
      <c r="E81" s="14" t="s">
        <v>615</v>
      </c>
      <c r="F81" s="14" t="s">
        <v>639</v>
      </c>
      <c r="G81" s="14">
        <v>4171223</v>
      </c>
      <c r="H81" s="14" t="s">
        <v>617</v>
      </c>
      <c r="I81" s="14" t="s">
        <v>26</v>
      </c>
      <c r="J81" s="14" t="s">
        <v>618</v>
      </c>
      <c r="K81" s="14" t="s">
        <v>158</v>
      </c>
      <c r="L81" s="14" t="s">
        <v>14</v>
      </c>
      <c r="M81" s="14" t="s">
        <v>834</v>
      </c>
      <c r="N81" s="14">
        <v>30</v>
      </c>
      <c r="O81" s="14" t="s">
        <v>454</v>
      </c>
      <c r="P81" s="15">
        <v>2500000</v>
      </c>
      <c r="Q81" s="16">
        <f t="shared" si="1"/>
        <v>75000000</v>
      </c>
    </row>
    <row r="82" spans="1:17" s="8" customFormat="1" ht="127.5" customHeight="1" x14ac:dyDescent="0.15">
      <c r="A82" s="23" t="str">
        <f>IF(AND(B82&lt;&gt;"", B82&lt;&gt;B81),MAX($A$4:A81)+1,"")</f>
        <v/>
      </c>
      <c r="B82" s="14"/>
      <c r="C82" s="14"/>
      <c r="D82" s="14" t="s">
        <v>146</v>
      </c>
      <c r="E82" s="14" t="s">
        <v>619</v>
      </c>
      <c r="F82" s="14" t="s">
        <v>640</v>
      </c>
      <c r="G82" s="14" t="s">
        <v>147</v>
      </c>
      <c r="H82" s="14" t="s">
        <v>617</v>
      </c>
      <c r="I82" s="14" t="s">
        <v>26</v>
      </c>
      <c r="J82" s="14" t="s">
        <v>618</v>
      </c>
      <c r="K82" s="14" t="s">
        <v>159</v>
      </c>
      <c r="L82" s="14" t="s">
        <v>14</v>
      </c>
      <c r="M82" s="14" t="s">
        <v>834</v>
      </c>
      <c r="N82" s="14">
        <v>30</v>
      </c>
      <c r="O82" s="14" t="s">
        <v>454</v>
      </c>
      <c r="P82" s="15">
        <v>5800000</v>
      </c>
      <c r="Q82" s="16">
        <f t="shared" si="1"/>
        <v>174000000</v>
      </c>
    </row>
    <row r="83" spans="1:17" s="8" customFormat="1" ht="155.25" customHeight="1" x14ac:dyDescent="0.15">
      <c r="A83" s="23" t="str">
        <f>IF(AND(B83&lt;&gt;"", B83&lt;&gt;B82),MAX($A$4:A82)+1,"")</f>
        <v/>
      </c>
      <c r="B83" s="14"/>
      <c r="C83" s="14"/>
      <c r="D83" s="14" t="s">
        <v>160</v>
      </c>
      <c r="E83" s="14" t="s">
        <v>161</v>
      </c>
      <c r="F83" s="14" t="s">
        <v>641</v>
      </c>
      <c r="G83" s="14" t="s">
        <v>162</v>
      </c>
      <c r="H83" s="14" t="s">
        <v>143</v>
      </c>
      <c r="I83" s="14" t="s">
        <v>104</v>
      </c>
      <c r="J83" s="14" t="s">
        <v>143</v>
      </c>
      <c r="K83" s="14" t="s">
        <v>163</v>
      </c>
      <c r="L83" s="14" t="s">
        <v>14</v>
      </c>
      <c r="M83" s="25" t="s">
        <v>835</v>
      </c>
      <c r="N83" s="14">
        <v>30</v>
      </c>
      <c r="O83" s="14" t="s">
        <v>454</v>
      </c>
      <c r="P83" s="15">
        <v>9990000</v>
      </c>
      <c r="Q83" s="16">
        <f t="shared" si="1"/>
        <v>299700000</v>
      </c>
    </row>
    <row r="84" spans="1:17" s="8" customFormat="1" ht="101.25" customHeight="1" x14ac:dyDescent="0.15">
      <c r="A84" s="23" t="str">
        <f>IF(AND(B84&lt;&gt;"", B84&lt;&gt;B83),MAX($A$4:A83)+1,"")</f>
        <v/>
      </c>
      <c r="B84" s="14"/>
      <c r="C84" s="14"/>
      <c r="D84" s="14" t="s">
        <v>164</v>
      </c>
      <c r="E84" s="14" t="s">
        <v>165</v>
      </c>
      <c r="F84" s="14" t="s">
        <v>642</v>
      </c>
      <c r="G84" s="14" t="s">
        <v>643</v>
      </c>
      <c r="H84" s="14" t="s">
        <v>143</v>
      </c>
      <c r="I84" s="14" t="s">
        <v>104</v>
      </c>
      <c r="J84" s="14" t="s">
        <v>143</v>
      </c>
      <c r="K84" s="14" t="s">
        <v>166</v>
      </c>
      <c r="L84" s="14" t="s">
        <v>16</v>
      </c>
      <c r="M84" s="25" t="s">
        <v>836</v>
      </c>
      <c r="N84" s="14">
        <v>30</v>
      </c>
      <c r="O84" s="14" t="s">
        <v>454</v>
      </c>
      <c r="P84" s="15">
        <v>990000</v>
      </c>
      <c r="Q84" s="16">
        <f t="shared" si="1"/>
        <v>29700000</v>
      </c>
    </row>
    <row r="85" spans="1:17" s="8" customFormat="1" ht="101.25" customHeight="1" x14ac:dyDescent="0.15">
      <c r="A85" s="23">
        <f>IF(AND(B85&lt;&gt;"", B85&lt;&gt;B84),MAX($A$4:A84)+1,"")</f>
        <v>64</v>
      </c>
      <c r="B85" s="14" t="s">
        <v>644</v>
      </c>
      <c r="C85" s="14" t="s">
        <v>156</v>
      </c>
      <c r="D85" s="14" t="s">
        <v>1</v>
      </c>
      <c r="E85" s="14" t="s">
        <v>1</v>
      </c>
      <c r="F85" s="14" t="s">
        <v>645</v>
      </c>
      <c r="G85" s="14" t="s">
        <v>1</v>
      </c>
      <c r="H85" s="14" t="s">
        <v>1</v>
      </c>
      <c r="I85" s="14" t="s">
        <v>1</v>
      </c>
      <c r="J85" s="14" t="s">
        <v>1</v>
      </c>
      <c r="K85" s="14" t="s">
        <v>1</v>
      </c>
      <c r="L85" s="14" t="s">
        <v>1</v>
      </c>
      <c r="M85" s="14"/>
      <c r="N85" s="14" t="s">
        <v>1</v>
      </c>
      <c r="O85" s="14" t="s">
        <v>623</v>
      </c>
      <c r="P85" s="15" t="s">
        <v>1</v>
      </c>
      <c r="Q85" s="16"/>
    </row>
    <row r="86" spans="1:17" s="8" customFormat="1" ht="197.25" customHeight="1" x14ac:dyDescent="0.15">
      <c r="A86" s="23" t="str">
        <f>IF(AND(B86&lt;&gt;"", B86&lt;&gt;B85),MAX($A$4:A85)+1,"")</f>
        <v/>
      </c>
      <c r="B86" s="14"/>
      <c r="C86" s="14"/>
      <c r="D86" s="14" t="s">
        <v>167</v>
      </c>
      <c r="E86" s="14" t="s">
        <v>646</v>
      </c>
      <c r="F86" s="14" t="s">
        <v>647</v>
      </c>
      <c r="G86" s="14" t="s">
        <v>168</v>
      </c>
      <c r="H86" s="14" t="s">
        <v>151</v>
      </c>
      <c r="I86" s="14" t="s">
        <v>648</v>
      </c>
      <c r="J86" s="14" t="s">
        <v>151</v>
      </c>
      <c r="K86" s="14" t="s">
        <v>649</v>
      </c>
      <c r="L86" s="14" t="s">
        <v>14</v>
      </c>
      <c r="M86" s="14" t="s">
        <v>844</v>
      </c>
      <c r="N86" s="14">
        <v>30</v>
      </c>
      <c r="O86" s="14" t="s">
        <v>623</v>
      </c>
      <c r="P86" s="15">
        <v>12700000</v>
      </c>
      <c r="Q86" s="16">
        <f t="shared" si="1"/>
        <v>381000000</v>
      </c>
    </row>
    <row r="87" spans="1:17" s="8" customFormat="1" ht="216" customHeight="1" x14ac:dyDescent="0.15">
      <c r="A87" s="23" t="str">
        <f>IF(AND(B87&lt;&gt;"", B87&lt;&gt;B86),MAX($A$4:A86)+1,"")</f>
        <v/>
      </c>
      <c r="B87" s="14"/>
      <c r="C87" s="14"/>
      <c r="D87" s="14" t="s">
        <v>172</v>
      </c>
      <c r="E87" s="14" t="s">
        <v>650</v>
      </c>
      <c r="F87" s="14" t="s">
        <v>651</v>
      </c>
      <c r="G87" s="14" t="s">
        <v>173</v>
      </c>
      <c r="H87" s="14" t="s">
        <v>151</v>
      </c>
      <c r="I87" s="14" t="s">
        <v>20</v>
      </c>
      <c r="J87" s="14" t="s">
        <v>151</v>
      </c>
      <c r="K87" s="14" t="s">
        <v>652</v>
      </c>
      <c r="L87" s="14" t="s">
        <v>14</v>
      </c>
      <c r="M87" s="14" t="s">
        <v>844</v>
      </c>
      <c r="N87" s="14">
        <v>30</v>
      </c>
      <c r="O87" s="14" t="s">
        <v>623</v>
      </c>
      <c r="P87" s="15">
        <v>6800000</v>
      </c>
      <c r="Q87" s="16">
        <f t="shared" si="1"/>
        <v>204000000</v>
      </c>
    </row>
    <row r="88" spans="1:17" s="8" customFormat="1" ht="243.75" customHeight="1" x14ac:dyDescent="0.15">
      <c r="A88" s="23" t="str">
        <f>IF(AND(B88&lt;&gt;"", B88&lt;&gt;B87),MAX($A$4:A87)+1,"")</f>
        <v/>
      </c>
      <c r="B88" s="14"/>
      <c r="C88" s="14"/>
      <c r="D88" s="14" t="s">
        <v>169</v>
      </c>
      <c r="E88" s="14" t="s">
        <v>653</v>
      </c>
      <c r="F88" s="14" t="s">
        <v>654</v>
      </c>
      <c r="G88" s="14" t="s">
        <v>655</v>
      </c>
      <c r="H88" s="14" t="s">
        <v>151</v>
      </c>
      <c r="I88" s="14" t="s">
        <v>20</v>
      </c>
      <c r="J88" s="14" t="s">
        <v>151</v>
      </c>
      <c r="K88" s="14" t="s">
        <v>656</v>
      </c>
      <c r="L88" s="14" t="s">
        <v>30</v>
      </c>
      <c r="M88" s="14" t="s">
        <v>844</v>
      </c>
      <c r="N88" s="14">
        <v>30</v>
      </c>
      <c r="O88" s="14" t="s">
        <v>623</v>
      </c>
      <c r="P88" s="15">
        <v>4500000</v>
      </c>
      <c r="Q88" s="16">
        <f t="shared" si="1"/>
        <v>135000000</v>
      </c>
    </row>
    <row r="89" spans="1:17" s="8" customFormat="1" ht="127.5" customHeight="1" x14ac:dyDescent="0.15">
      <c r="A89" s="23" t="str">
        <f>IF(AND(B89&lt;&gt;"", B89&lt;&gt;B88),MAX($A$4:A88)+1,"")</f>
        <v/>
      </c>
      <c r="B89" s="14"/>
      <c r="C89" s="14"/>
      <c r="D89" s="14" t="s">
        <v>150</v>
      </c>
      <c r="E89" s="14" t="s">
        <v>624</v>
      </c>
      <c r="F89" s="14" t="s">
        <v>657</v>
      </c>
      <c r="G89" s="14" t="s">
        <v>626</v>
      </c>
      <c r="H89" s="14" t="s">
        <v>151</v>
      </c>
      <c r="I89" s="14" t="s">
        <v>20</v>
      </c>
      <c r="J89" s="14" t="s">
        <v>151</v>
      </c>
      <c r="K89" s="14" t="s">
        <v>627</v>
      </c>
      <c r="L89" s="14" t="s">
        <v>14</v>
      </c>
      <c r="M89" s="14" t="s">
        <v>844</v>
      </c>
      <c r="N89" s="14">
        <v>30</v>
      </c>
      <c r="O89" s="14" t="s">
        <v>623</v>
      </c>
      <c r="P89" s="15">
        <v>4500000</v>
      </c>
      <c r="Q89" s="16">
        <f t="shared" si="1"/>
        <v>135000000</v>
      </c>
    </row>
    <row r="90" spans="1:17" s="8" customFormat="1" ht="262.5" customHeight="1" x14ac:dyDescent="0.15">
      <c r="A90" s="23" t="str">
        <f>IF(AND(B90&lt;&gt;"", B90&lt;&gt;B89),MAX($A$4:A89)+1,"")</f>
        <v/>
      </c>
      <c r="B90" s="14"/>
      <c r="C90" s="14"/>
      <c r="D90" s="14" t="s">
        <v>152</v>
      </c>
      <c r="E90" s="14" t="s">
        <v>628</v>
      </c>
      <c r="F90" s="14" t="s">
        <v>658</v>
      </c>
      <c r="G90" s="14" t="s">
        <v>153</v>
      </c>
      <c r="H90" s="14" t="s">
        <v>151</v>
      </c>
      <c r="I90" s="14" t="s">
        <v>630</v>
      </c>
      <c r="J90" s="14" t="s">
        <v>631</v>
      </c>
      <c r="K90" s="14" t="s">
        <v>632</v>
      </c>
      <c r="L90" s="14" t="s">
        <v>14</v>
      </c>
      <c r="M90" s="14" t="s">
        <v>844</v>
      </c>
      <c r="N90" s="14">
        <v>30</v>
      </c>
      <c r="O90" s="14" t="s">
        <v>623</v>
      </c>
      <c r="P90" s="15">
        <v>7700000</v>
      </c>
      <c r="Q90" s="16">
        <f t="shared" si="1"/>
        <v>231000000</v>
      </c>
    </row>
    <row r="91" spans="1:17" s="8" customFormat="1" ht="189" customHeight="1" x14ac:dyDescent="0.15">
      <c r="A91" s="23" t="str">
        <f>IF(AND(B91&lt;&gt;"", B91&lt;&gt;B90),MAX($A$4:A90)+1,"")</f>
        <v/>
      </c>
      <c r="B91" s="14"/>
      <c r="C91" s="14"/>
      <c r="D91" s="14" t="s">
        <v>154</v>
      </c>
      <c r="E91" s="14" t="s">
        <v>633</v>
      </c>
      <c r="F91" s="14" t="s">
        <v>659</v>
      </c>
      <c r="G91" s="14" t="s">
        <v>155</v>
      </c>
      <c r="H91" s="14" t="s">
        <v>151</v>
      </c>
      <c r="I91" s="14" t="s">
        <v>20</v>
      </c>
      <c r="J91" s="14" t="s">
        <v>151</v>
      </c>
      <c r="K91" s="14" t="s">
        <v>660</v>
      </c>
      <c r="L91" s="14" t="s">
        <v>14</v>
      </c>
      <c r="M91" s="14" t="s">
        <v>844</v>
      </c>
      <c r="N91" s="14">
        <v>30</v>
      </c>
      <c r="O91" s="14" t="s">
        <v>623</v>
      </c>
      <c r="P91" s="15">
        <v>1500000</v>
      </c>
      <c r="Q91" s="16">
        <f t="shared" si="1"/>
        <v>45000000</v>
      </c>
    </row>
    <row r="92" spans="1:17" s="8" customFormat="1" ht="207.75" customHeight="1" x14ac:dyDescent="0.15">
      <c r="A92" s="23" t="str">
        <f>IF(AND(B92&lt;&gt;"", B92&lt;&gt;B91),MAX($A$4:A91)+1,"")</f>
        <v/>
      </c>
      <c r="B92" s="14"/>
      <c r="C92" s="14"/>
      <c r="D92" s="14" t="s">
        <v>170</v>
      </c>
      <c r="E92" s="14" t="s">
        <v>661</v>
      </c>
      <c r="F92" s="14" t="s">
        <v>662</v>
      </c>
      <c r="G92" s="14" t="s">
        <v>171</v>
      </c>
      <c r="H92" s="14" t="s">
        <v>151</v>
      </c>
      <c r="I92" s="14" t="s">
        <v>648</v>
      </c>
      <c r="J92" s="14" t="s">
        <v>151</v>
      </c>
      <c r="K92" s="14" t="s">
        <v>663</v>
      </c>
      <c r="L92" s="14" t="s">
        <v>14</v>
      </c>
      <c r="M92" s="14" t="s">
        <v>844</v>
      </c>
      <c r="N92" s="14">
        <v>30</v>
      </c>
      <c r="O92" s="14" t="s">
        <v>623</v>
      </c>
      <c r="P92" s="15">
        <v>1200000</v>
      </c>
      <c r="Q92" s="16">
        <f t="shared" si="1"/>
        <v>36000000</v>
      </c>
    </row>
    <row r="93" spans="1:17" s="8" customFormat="1" ht="101.25" customHeight="1" x14ac:dyDescent="0.15">
      <c r="A93" s="23">
        <f>IF(AND(B93&lt;&gt;"", B93&lt;&gt;B92),MAX($A$4:A92)+1,"")</f>
        <v>65</v>
      </c>
      <c r="B93" s="14" t="s">
        <v>664</v>
      </c>
      <c r="C93" s="14" t="s">
        <v>174</v>
      </c>
      <c r="D93" s="14" t="s">
        <v>1</v>
      </c>
      <c r="E93" s="14" t="s">
        <v>1</v>
      </c>
      <c r="F93" s="14" t="s">
        <v>665</v>
      </c>
      <c r="G93" s="14" t="s">
        <v>1</v>
      </c>
      <c r="H93" s="14" t="s">
        <v>1</v>
      </c>
      <c r="I93" s="14" t="s">
        <v>1</v>
      </c>
      <c r="J93" s="14" t="s">
        <v>1</v>
      </c>
      <c r="K93" s="14" t="s">
        <v>1</v>
      </c>
      <c r="L93" s="14" t="s">
        <v>1</v>
      </c>
      <c r="M93" s="14"/>
      <c r="N93" s="14" t="s">
        <v>1</v>
      </c>
      <c r="O93" s="14" t="s">
        <v>454</v>
      </c>
      <c r="P93" s="15" t="s">
        <v>1</v>
      </c>
      <c r="Q93" s="16"/>
    </row>
    <row r="94" spans="1:17" s="8" customFormat="1" ht="101.25" customHeight="1" x14ac:dyDescent="0.15">
      <c r="A94" s="23" t="str">
        <f>IF(AND(B94&lt;&gt;"", B94&lt;&gt;B93),MAX($A$4:A93)+1,"")</f>
        <v/>
      </c>
      <c r="B94" s="14"/>
      <c r="C94" s="14"/>
      <c r="D94" s="14" t="s">
        <v>175</v>
      </c>
      <c r="E94" s="14" t="s">
        <v>142</v>
      </c>
      <c r="F94" s="14" t="s">
        <v>666</v>
      </c>
      <c r="G94" s="14" t="s">
        <v>614</v>
      </c>
      <c r="H94" s="14" t="s">
        <v>143</v>
      </c>
      <c r="I94" s="14" t="s">
        <v>104</v>
      </c>
      <c r="J94" s="14" t="s">
        <v>143</v>
      </c>
      <c r="K94" s="14" t="s">
        <v>176</v>
      </c>
      <c r="L94" s="14" t="s">
        <v>14</v>
      </c>
      <c r="M94" s="25" t="s">
        <v>835</v>
      </c>
      <c r="N94" s="14">
        <v>5</v>
      </c>
      <c r="O94" s="14" t="s">
        <v>454</v>
      </c>
      <c r="P94" s="15">
        <v>6180000</v>
      </c>
      <c r="Q94" s="16">
        <f t="shared" si="1"/>
        <v>30900000</v>
      </c>
    </row>
    <row r="95" spans="1:17" s="8" customFormat="1" ht="101.25" customHeight="1" x14ac:dyDescent="0.15">
      <c r="A95" s="23" t="str">
        <f>IF(AND(B95&lt;&gt;"", B95&lt;&gt;B94),MAX($A$4:A94)+1,"")</f>
        <v/>
      </c>
      <c r="B95" s="14"/>
      <c r="C95" s="14"/>
      <c r="D95" s="14" t="s">
        <v>91</v>
      </c>
      <c r="E95" s="14" t="s">
        <v>615</v>
      </c>
      <c r="F95" s="14" t="s">
        <v>667</v>
      </c>
      <c r="G95" s="14">
        <v>4171223</v>
      </c>
      <c r="H95" s="14" t="s">
        <v>617</v>
      </c>
      <c r="I95" s="14" t="s">
        <v>26</v>
      </c>
      <c r="J95" s="14" t="s">
        <v>618</v>
      </c>
      <c r="K95" s="14" t="s">
        <v>145</v>
      </c>
      <c r="L95" s="14" t="s">
        <v>14</v>
      </c>
      <c r="M95" s="14" t="s">
        <v>834</v>
      </c>
      <c r="N95" s="14">
        <v>5</v>
      </c>
      <c r="O95" s="14" t="s">
        <v>454</v>
      </c>
      <c r="P95" s="15">
        <v>2500000</v>
      </c>
      <c r="Q95" s="16">
        <f t="shared" si="1"/>
        <v>12500000</v>
      </c>
    </row>
    <row r="96" spans="1:17" s="8" customFormat="1" ht="101.25" customHeight="1" x14ac:dyDescent="0.15">
      <c r="A96" s="23" t="str">
        <f>IF(AND(B96&lt;&gt;"", B96&lt;&gt;B95),MAX($A$4:A95)+1,"")</f>
        <v/>
      </c>
      <c r="B96" s="14"/>
      <c r="C96" s="14"/>
      <c r="D96" s="14" t="s">
        <v>146</v>
      </c>
      <c r="E96" s="14" t="s">
        <v>619</v>
      </c>
      <c r="F96" s="14" t="s">
        <v>668</v>
      </c>
      <c r="G96" s="14" t="s">
        <v>147</v>
      </c>
      <c r="H96" s="14" t="s">
        <v>617</v>
      </c>
      <c r="I96" s="14" t="s">
        <v>26</v>
      </c>
      <c r="J96" s="14" t="s">
        <v>618</v>
      </c>
      <c r="K96" s="14" t="s">
        <v>177</v>
      </c>
      <c r="L96" s="14" t="s">
        <v>14</v>
      </c>
      <c r="M96" s="14" t="s">
        <v>834</v>
      </c>
      <c r="N96" s="14">
        <v>5</v>
      </c>
      <c r="O96" s="14" t="s">
        <v>454</v>
      </c>
      <c r="P96" s="15">
        <v>5800000</v>
      </c>
      <c r="Q96" s="16">
        <f t="shared" si="1"/>
        <v>29000000</v>
      </c>
    </row>
    <row r="97" spans="1:17" s="8" customFormat="1" ht="101.25" customHeight="1" x14ac:dyDescent="0.15">
      <c r="A97" s="23" t="str">
        <f>IF(AND(B97&lt;&gt;"", B97&lt;&gt;B96),MAX($A$4:A96)+1,"")</f>
        <v/>
      </c>
      <c r="B97" s="14"/>
      <c r="C97" s="14"/>
      <c r="D97" s="14" t="s">
        <v>178</v>
      </c>
      <c r="E97" s="14" t="s">
        <v>179</v>
      </c>
      <c r="F97" s="14" t="s">
        <v>669</v>
      </c>
      <c r="G97" s="14" t="s">
        <v>670</v>
      </c>
      <c r="H97" s="14" t="s">
        <v>143</v>
      </c>
      <c r="I97" s="14" t="s">
        <v>104</v>
      </c>
      <c r="J97" s="14" t="s">
        <v>143</v>
      </c>
      <c r="K97" s="14" t="s">
        <v>180</v>
      </c>
      <c r="L97" s="14" t="s">
        <v>14</v>
      </c>
      <c r="M97" s="25" t="s">
        <v>835</v>
      </c>
      <c r="N97" s="14">
        <v>20</v>
      </c>
      <c r="O97" s="14" t="s">
        <v>454</v>
      </c>
      <c r="P97" s="15">
        <v>8500000</v>
      </c>
      <c r="Q97" s="16">
        <f t="shared" si="1"/>
        <v>170000000</v>
      </c>
    </row>
    <row r="98" spans="1:17" s="8" customFormat="1" ht="101.25" customHeight="1" x14ac:dyDescent="0.15">
      <c r="A98" s="23" t="str">
        <f>IF(AND(B98&lt;&gt;"", B98&lt;&gt;B97),MAX($A$4:A97)+1,"")</f>
        <v/>
      </c>
      <c r="B98" s="14"/>
      <c r="C98" s="14"/>
      <c r="D98" s="14" t="s">
        <v>181</v>
      </c>
      <c r="E98" s="14" t="s">
        <v>182</v>
      </c>
      <c r="F98" s="14" t="s">
        <v>671</v>
      </c>
      <c r="G98" s="14" t="s">
        <v>183</v>
      </c>
      <c r="H98" s="14" t="s">
        <v>143</v>
      </c>
      <c r="I98" s="14" t="s">
        <v>104</v>
      </c>
      <c r="J98" s="14" t="s">
        <v>143</v>
      </c>
      <c r="K98" s="14" t="s">
        <v>184</v>
      </c>
      <c r="L98" s="14" t="s">
        <v>14</v>
      </c>
      <c r="M98" s="25" t="s">
        <v>837</v>
      </c>
      <c r="N98" s="14">
        <v>5</v>
      </c>
      <c r="O98" s="14" t="s">
        <v>454</v>
      </c>
      <c r="P98" s="15">
        <v>980000</v>
      </c>
      <c r="Q98" s="16">
        <f t="shared" si="1"/>
        <v>4900000</v>
      </c>
    </row>
    <row r="99" spans="1:17" s="8" customFormat="1" ht="101.25" customHeight="1" x14ac:dyDescent="0.15">
      <c r="A99" s="23">
        <f>IF(AND(B99&lt;&gt;"", B99&lt;&gt;B98),MAX($A$4:A98)+1,"")</f>
        <v>66</v>
      </c>
      <c r="B99" s="14" t="s">
        <v>672</v>
      </c>
      <c r="C99" s="14" t="s">
        <v>193</v>
      </c>
      <c r="D99" s="14" t="s">
        <v>1</v>
      </c>
      <c r="E99" s="14" t="s">
        <v>1</v>
      </c>
      <c r="F99" s="14" t="s">
        <v>673</v>
      </c>
      <c r="G99" s="14" t="s">
        <v>1</v>
      </c>
      <c r="H99" s="14" t="s">
        <v>1</v>
      </c>
      <c r="I99" s="14" t="s">
        <v>1</v>
      </c>
      <c r="J99" s="14" t="s">
        <v>1</v>
      </c>
      <c r="K99" s="14" t="s">
        <v>1</v>
      </c>
      <c r="L99" s="14" t="s">
        <v>1</v>
      </c>
      <c r="M99" s="14"/>
      <c r="N99" s="14" t="s">
        <v>1</v>
      </c>
      <c r="O99" s="14" t="s">
        <v>454</v>
      </c>
      <c r="P99" s="15" t="s">
        <v>1</v>
      </c>
      <c r="Q99" s="16"/>
    </row>
    <row r="100" spans="1:17" s="8" customFormat="1" ht="101.25" customHeight="1" x14ac:dyDescent="0.15">
      <c r="A100" s="23" t="str">
        <f>IF(AND(B100&lt;&gt;"", B100&lt;&gt;B99),MAX($A$4:A99)+1,"")</f>
        <v/>
      </c>
      <c r="B100" s="14"/>
      <c r="C100" s="14"/>
      <c r="D100" s="14" t="s">
        <v>141</v>
      </c>
      <c r="E100" s="14" t="s">
        <v>142</v>
      </c>
      <c r="F100" s="14" t="s">
        <v>674</v>
      </c>
      <c r="G100" s="14" t="s">
        <v>614</v>
      </c>
      <c r="H100" s="14" t="s">
        <v>143</v>
      </c>
      <c r="I100" s="14" t="s">
        <v>104</v>
      </c>
      <c r="J100" s="14" t="s">
        <v>143</v>
      </c>
      <c r="K100" s="14" t="s">
        <v>176</v>
      </c>
      <c r="L100" s="14" t="s">
        <v>14</v>
      </c>
      <c r="M100" s="25" t="s">
        <v>835</v>
      </c>
      <c r="N100" s="14">
        <v>5</v>
      </c>
      <c r="O100" s="14" t="s">
        <v>454</v>
      </c>
      <c r="P100" s="15">
        <v>6180000</v>
      </c>
      <c r="Q100" s="16">
        <f t="shared" si="1"/>
        <v>30900000</v>
      </c>
    </row>
    <row r="101" spans="1:17" s="8" customFormat="1" ht="104.25" customHeight="1" x14ac:dyDescent="0.15">
      <c r="A101" s="23" t="str">
        <f>IF(AND(B101&lt;&gt;"", B101&lt;&gt;B100),MAX($A$4:A100)+1,"")</f>
        <v/>
      </c>
      <c r="B101" s="14"/>
      <c r="C101" s="14"/>
      <c r="D101" s="14" t="s">
        <v>91</v>
      </c>
      <c r="E101" s="14" t="s">
        <v>615</v>
      </c>
      <c r="F101" s="14" t="s">
        <v>675</v>
      </c>
      <c r="G101" s="14">
        <v>4171223</v>
      </c>
      <c r="H101" s="14" t="s">
        <v>617</v>
      </c>
      <c r="I101" s="14" t="s">
        <v>26</v>
      </c>
      <c r="J101" s="14" t="s">
        <v>618</v>
      </c>
      <c r="K101" s="14" t="s">
        <v>194</v>
      </c>
      <c r="L101" s="14" t="s">
        <v>14</v>
      </c>
      <c r="M101" s="14" t="s">
        <v>844</v>
      </c>
      <c r="N101" s="14">
        <v>5</v>
      </c>
      <c r="O101" s="14" t="s">
        <v>454</v>
      </c>
      <c r="P101" s="15">
        <v>2500000</v>
      </c>
      <c r="Q101" s="16">
        <f t="shared" si="1"/>
        <v>12500000</v>
      </c>
    </row>
    <row r="102" spans="1:17" s="8" customFormat="1" ht="120.75" customHeight="1" x14ac:dyDescent="0.15">
      <c r="A102" s="23" t="str">
        <f>IF(AND(B102&lt;&gt;"", B102&lt;&gt;B101),MAX($A$4:A101)+1,"")</f>
        <v/>
      </c>
      <c r="B102" s="14"/>
      <c r="C102" s="14"/>
      <c r="D102" s="14" t="s">
        <v>146</v>
      </c>
      <c r="E102" s="14" t="s">
        <v>619</v>
      </c>
      <c r="F102" s="14" t="s">
        <v>676</v>
      </c>
      <c r="G102" s="14" t="s">
        <v>147</v>
      </c>
      <c r="H102" s="14" t="s">
        <v>617</v>
      </c>
      <c r="I102" s="14" t="s">
        <v>26</v>
      </c>
      <c r="J102" s="14" t="s">
        <v>618</v>
      </c>
      <c r="K102" s="14" t="s">
        <v>195</v>
      </c>
      <c r="L102" s="14" t="s">
        <v>14</v>
      </c>
      <c r="M102" s="14" t="s">
        <v>844</v>
      </c>
      <c r="N102" s="14">
        <v>5</v>
      </c>
      <c r="O102" s="14" t="s">
        <v>454</v>
      </c>
      <c r="P102" s="15">
        <v>5800000</v>
      </c>
      <c r="Q102" s="16">
        <f t="shared" si="1"/>
        <v>29000000</v>
      </c>
    </row>
    <row r="103" spans="1:17" s="8" customFormat="1" ht="101.25" customHeight="1" x14ac:dyDescent="0.15">
      <c r="A103" s="23" t="str">
        <f>IF(AND(B103&lt;&gt;"", B103&lt;&gt;B102),MAX($A$4:A102)+1,"")</f>
        <v/>
      </c>
      <c r="B103" s="14"/>
      <c r="C103" s="14"/>
      <c r="D103" s="14" t="s">
        <v>196</v>
      </c>
      <c r="E103" s="14" t="s">
        <v>179</v>
      </c>
      <c r="F103" s="14" t="s">
        <v>677</v>
      </c>
      <c r="G103" s="14" t="s">
        <v>670</v>
      </c>
      <c r="H103" s="14" t="s">
        <v>143</v>
      </c>
      <c r="I103" s="14" t="s">
        <v>104</v>
      </c>
      <c r="J103" s="14" t="s">
        <v>143</v>
      </c>
      <c r="K103" s="14" t="s">
        <v>197</v>
      </c>
      <c r="L103" s="14" t="s">
        <v>14</v>
      </c>
      <c r="M103" s="25" t="s">
        <v>835</v>
      </c>
      <c r="N103" s="14">
        <v>10</v>
      </c>
      <c r="O103" s="14" t="s">
        <v>454</v>
      </c>
      <c r="P103" s="15">
        <v>8500000</v>
      </c>
      <c r="Q103" s="16">
        <f t="shared" si="1"/>
        <v>85000000</v>
      </c>
    </row>
    <row r="104" spans="1:17" s="8" customFormat="1" ht="126.75" customHeight="1" x14ac:dyDescent="0.15">
      <c r="A104" s="23" t="str">
        <f>IF(AND(B104&lt;&gt;"", B104&lt;&gt;B103),MAX($A$4:A103)+1,"")</f>
        <v/>
      </c>
      <c r="B104" s="14"/>
      <c r="C104" s="14"/>
      <c r="D104" s="14" t="s">
        <v>181</v>
      </c>
      <c r="E104" s="14" t="s">
        <v>182</v>
      </c>
      <c r="F104" s="14" t="s">
        <v>678</v>
      </c>
      <c r="G104" s="14" t="s">
        <v>183</v>
      </c>
      <c r="H104" s="14" t="s">
        <v>143</v>
      </c>
      <c r="I104" s="14" t="s">
        <v>104</v>
      </c>
      <c r="J104" s="14" t="s">
        <v>143</v>
      </c>
      <c r="K104" s="14" t="s">
        <v>198</v>
      </c>
      <c r="L104" s="14" t="s">
        <v>14</v>
      </c>
      <c r="M104" s="25" t="s">
        <v>837</v>
      </c>
      <c r="N104" s="14">
        <v>5</v>
      </c>
      <c r="O104" s="14" t="s">
        <v>454</v>
      </c>
      <c r="P104" s="15">
        <v>980000</v>
      </c>
      <c r="Q104" s="16">
        <f t="shared" si="1"/>
        <v>4900000</v>
      </c>
    </row>
    <row r="105" spans="1:17" s="8" customFormat="1" ht="101.25" customHeight="1" x14ac:dyDescent="0.15">
      <c r="A105" s="23">
        <f>IF(AND(B105&lt;&gt;"", B105&lt;&gt;B104),MAX($A$4:A104)+1,"")</f>
        <v>67</v>
      </c>
      <c r="B105" s="14" t="s">
        <v>679</v>
      </c>
      <c r="C105" s="14" t="s">
        <v>680</v>
      </c>
      <c r="D105" s="14" t="s">
        <v>1</v>
      </c>
      <c r="E105" s="14" t="s">
        <v>1</v>
      </c>
      <c r="F105" s="14" t="s">
        <v>681</v>
      </c>
      <c r="G105" s="14" t="s">
        <v>1</v>
      </c>
      <c r="H105" s="14" t="s">
        <v>1</v>
      </c>
      <c r="I105" s="14" t="s">
        <v>1</v>
      </c>
      <c r="J105" s="14" t="s">
        <v>1</v>
      </c>
      <c r="K105" s="14" t="s">
        <v>1</v>
      </c>
      <c r="L105" s="14" t="s">
        <v>1</v>
      </c>
      <c r="M105" s="14"/>
      <c r="N105" s="14" t="s">
        <v>1</v>
      </c>
      <c r="O105" s="14" t="s">
        <v>623</v>
      </c>
      <c r="P105" s="15" t="s">
        <v>1</v>
      </c>
      <c r="Q105" s="16"/>
    </row>
    <row r="106" spans="1:17" s="8" customFormat="1" ht="240" x14ac:dyDescent="0.15">
      <c r="A106" s="23" t="str">
        <f>IF(AND(B106&lt;&gt;"", B106&lt;&gt;B105),MAX($A$4:A105)+1,"")</f>
        <v/>
      </c>
      <c r="B106" s="14"/>
      <c r="C106" s="14"/>
      <c r="D106" s="14" t="s">
        <v>185</v>
      </c>
      <c r="E106" s="14" t="s">
        <v>682</v>
      </c>
      <c r="F106" s="14" t="s">
        <v>683</v>
      </c>
      <c r="G106" s="14" t="s">
        <v>186</v>
      </c>
      <c r="H106" s="14" t="s">
        <v>151</v>
      </c>
      <c r="I106" s="14" t="s">
        <v>20</v>
      </c>
      <c r="J106" s="14" t="s">
        <v>151</v>
      </c>
      <c r="K106" s="14" t="s">
        <v>684</v>
      </c>
      <c r="L106" s="14" t="s">
        <v>14</v>
      </c>
      <c r="M106" s="14" t="s">
        <v>844</v>
      </c>
      <c r="N106" s="14">
        <v>20</v>
      </c>
      <c r="O106" s="14" t="s">
        <v>623</v>
      </c>
      <c r="P106" s="15">
        <v>13400000</v>
      </c>
      <c r="Q106" s="16">
        <f t="shared" si="1"/>
        <v>268000000</v>
      </c>
    </row>
    <row r="107" spans="1:17" s="8" customFormat="1" ht="281.25" customHeight="1" x14ac:dyDescent="0.15">
      <c r="A107" s="23" t="str">
        <f>IF(AND(B107&lt;&gt;"", B107&lt;&gt;B106),MAX($A$4:A106)+1,"")</f>
        <v/>
      </c>
      <c r="B107" s="14"/>
      <c r="C107" s="14"/>
      <c r="D107" s="14" t="s">
        <v>685</v>
      </c>
      <c r="E107" s="14" t="s">
        <v>200</v>
      </c>
      <c r="F107" s="14" t="s">
        <v>686</v>
      </c>
      <c r="G107" s="14" t="s">
        <v>687</v>
      </c>
      <c r="H107" s="14" t="s">
        <v>151</v>
      </c>
      <c r="I107" s="14" t="s">
        <v>20</v>
      </c>
      <c r="J107" s="14" t="s">
        <v>151</v>
      </c>
      <c r="K107" s="14" t="s">
        <v>684</v>
      </c>
      <c r="L107" s="14" t="s">
        <v>14</v>
      </c>
      <c r="M107" s="14" t="s">
        <v>844</v>
      </c>
      <c r="N107" s="14">
        <v>20</v>
      </c>
      <c r="O107" s="14" t="s">
        <v>623</v>
      </c>
      <c r="P107" s="15">
        <v>11100000</v>
      </c>
      <c r="Q107" s="16">
        <f t="shared" si="1"/>
        <v>222000000</v>
      </c>
    </row>
    <row r="108" spans="1:17" s="8" customFormat="1" ht="272.25" customHeight="1" x14ac:dyDescent="0.15">
      <c r="A108" s="23" t="str">
        <f>IF(AND(B108&lt;&gt;"", B108&lt;&gt;B107),MAX($A$4:A107)+1,"")</f>
        <v/>
      </c>
      <c r="B108" s="14"/>
      <c r="C108" s="14"/>
      <c r="D108" s="14" t="s">
        <v>152</v>
      </c>
      <c r="E108" s="14" t="s">
        <v>628</v>
      </c>
      <c r="F108" s="14" t="s">
        <v>688</v>
      </c>
      <c r="G108" s="14" t="s">
        <v>153</v>
      </c>
      <c r="H108" s="14" t="s">
        <v>151</v>
      </c>
      <c r="I108" s="14" t="s">
        <v>630</v>
      </c>
      <c r="J108" s="14" t="s">
        <v>631</v>
      </c>
      <c r="K108" s="14" t="s">
        <v>632</v>
      </c>
      <c r="L108" s="14" t="s">
        <v>14</v>
      </c>
      <c r="M108" s="14" t="s">
        <v>844</v>
      </c>
      <c r="N108" s="14">
        <v>10</v>
      </c>
      <c r="O108" s="14" t="s">
        <v>623</v>
      </c>
      <c r="P108" s="15">
        <v>7700000</v>
      </c>
      <c r="Q108" s="16">
        <f t="shared" si="1"/>
        <v>77000000</v>
      </c>
    </row>
    <row r="109" spans="1:17" s="8" customFormat="1" ht="121.5" customHeight="1" x14ac:dyDescent="0.15">
      <c r="A109" s="23" t="str">
        <f>IF(AND(B109&lt;&gt;"", B109&lt;&gt;B108),MAX($A$4:A108)+1,"")</f>
        <v/>
      </c>
      <c r="B109" s="14"/>
      <c r="C109" s="14"/>
      <c r="D109" s="14" t="s">
        <v>150</v>
      </c>
      <c r="E109" s="14" t="s">
        <v>624</v>
      </c>
      <c r="F109" s="14" t="s">
        <v>689</v>
      </c>
      <c r="G109" s="14" t="s">
        <v>626</v>
      </c>
      <c r="H109" s="14" t="s">
        <v>151</v>
      </c>
      <c r="I109" s="14" t="s">
        <v>20</v>
      </c>
      <c r="J109" s="14" t="s">
        <v>151</v>
      </c>
      <c r="K109" s="14" t="s">
        <v>627</v>
      </c>
      <c r="L109" s="14" t="s">
        <v>14</v>
      </c>
      <c r="M109" s="14" t="s">
        <v>844</v>
      </c>
      <c r="N109" s="14">
        <v>10</v>
      </c>
      <c r="O109" s="14" t="s">
        <v>623</v>
      </c>
      <c r="P109" s="15">
        <v>4500000</v>
      </c>
      <c r="Q109" s="16">
        <f t="shared" si="1"/>
        <v>45000000</v>
      </c>
    </row>
    <row r="110" spans="1:17" s="8" customFormat="1" ht="172.5" customHeight="1" x14ac:dyDescent="0.15">
      <c r="A110" s="23" t="str">
        <f>IF(AND(B110&lt;&gt;"", B110&lt;&gt;B109),MAX($A$4:A109)+1,"")</f>
        <v/>
      </c>
      <c r="B110" s="14"/>
      <c r="C110" s="14"/>
      <c r="D110" s="14" t="s">
        <v>187</v>
      </c>
      <c r="E110" s="14" t="s">
        <v>690</v>
      </c>
      <c r="F110" s="14" t="s">
        <v>691</v>
      </c>
      <c r="G110" s="14" t="s">
        <v>188</v>
      </c>
      <c r="H110" s="14" t="s">
        <v>151</v>
      </c>
      <c r="I110" s="14" t="s">
        <v>20</v>
      </c>
      <c r="J110" s="14" t="s">
        <v>151</v>
      </c>
      <c r="K110" s="14" t="s">
        <v>692</v>
      </c>
      <c r="L110" s="14" t="s">
        <v>14</v>
      </c>
      <c r="M110" s="14" t="s">
        <v>844</v>
      </c>
      <c r="N110" s="14">
        <v>10</v>
      </c>
      <c r="O110" s="14" t="s">
        <v>623</v>
      </c>
      <c r="P110" s="15">
        <v>5200000</v>
      </c>
      <c r="Q110" s="16">
        <f t="shared" si="1"/>
        <v>52000000</v>
      </c>
    </row>
    <row r="111" spans="1:17" s="8" customFormat="1" ht="138.75" customHeight="1" x14ac:dyDescent="0.15">
      <c r="A111" s="23" t="str">
        <f>IF(AND(B111&lt;&gt;"", B111&lt;&gt;B110),MAX($A$4:A110)+1,"")</f>
        <v/>
      </c>
      <c r="B111" s="14"/>
      <c r="C111" s="14"/>
      <c r="D111" s="14" t="s">
        <v>189</v>
      </c>
      <c r="E111" s="14" t="s">
        <v>189</v>
      </c>
      <c r="F111" s="14" t="s">
        <v>693</v>
      </c>
      <c r="G111" s="14" t="s">
        <v>190</v>
      </c>
      <c r="H111" s="14" t="s">
        <v>151</v>
      </c>
      <c r="I111" s="14" t="s">
        <v>20</v>
      </c>
      <c r="J111" s="14" t="s">
        <v>151</v>
      </c>
      <c r="K111" s="14" t="s">
        <v>694</v>
      </c>
      <c r="L111" s="14" t="s">
        <v>14</v>
      </c>
      <c r="M111" s="14" t="s">
        <v>844</v>
      </c>
      <c r="N111" s="14">
        <v>5</v>
      </c>
      <c r="O111" s="14" t="s">
        <v>623</v>
      </c>
      <c r="P111" s="15">
        <v>5000000</v>
      </c>
      <c r="Q111" s="16">
        <f t="shared" si="1"/>
        <v>25000000</v>
      </c>
    </row>
    <row r="112" spans="1:17" s="8" customFormat="1" ht="132.75" customHeight="1" x14ac:dyDescent="0.15">
      <c r="A112" s="23" t="str">
        <f>IF(AND(B112&lt;&gt;"", B112&lt;&gt;B111),MAX($A$4:A111)+1,"")</f>
        <v/>
      </c>
      <c r="B112" s="14"/>
      <c r="C112" s="14"/>
      <c r="D112" s="14" t="s">
        <v>191</v>
      </c>
      <c r="E112" s="14" t="s">
        <v>695</v>
      </c>
      <c r="F112" s="14" t="s">
        <v>696</v>
      </c>
      <c r="G112" s="14" t="s">
        <v>192</v>
      </c>
      <c r="H112" s="14" t="s">
        <v>151</v>
      </c>
      <c r="I112" s="14" t="s">
        <v>20</v>
      </c>
      <c r="J112" s="14" t="s">
        <v>151</v>
      </c>
      <c r="K112" s="14" t="s">
        <v>697</v>
      </c>
      <c r="L112" s="14" t="s">
        <v>14</v>
      </c>
      <c r="M112" s="14" t="s">
        <v>844</v>
      </c>
      <c r="N112" s="14">
        <v>5</v>
      </c>
      <c r="O112" s="14" t="s">
        <v>623</v>
      </c>
      <c r="P112" s="15">
        <v>1150000</v>
      </c>
      <c r="Q112" s="16">
        <f t="shared" si="1"/>
        <v>5750000</v>
      </c>
    </row>
    <row r="113" spans="1:17" s="8" customFormat="1" ht="137.25" customHeight="1" x14ac:dyDescent="0.15">
      <c r="A113" s="23" t="str">
        <f>IF(AND(B113&lt;&gt;"", B113&lt;&gt;B112),MAX($A$4:A112)+1,"")</f>
        <v/>
      </c>
      <c r="B113" s="14"/>
      <c r="C113" s="14"/>
      <c r="D113" s="14" t="s">
        <v>154</v>
      </c>
      <c r="E113" s="14" t="s">
        <v>633</v>
      </c>
      <c r="F113" s="14" t="s">
        <v>698</v>
      </c>
      <c r="G113" s="14" t="s">
        <v>155</v>
      </c>
      <c r="H113" s="14" t="s">
        <v>151</v>
      </c>
      <c r="I113" s="14" t="s">
        <v>20</v>
      </c>
      <c r="J113" s="14" t="s">
        <v>151</v>
      </c>
      <c r="K113" s="14" t="s">
        <v>635</v>
      </c>
      <c r="L113" s="14" t="s">
        <v>14</v>
      </c>
      <c r="M113" s="14" t="s">
        <v>844</v>
      </c>
      <c r="N113" s="14">
        <v>5</v>
      </c>
      <c r="O113" s="14" t="s">
        <v>623</v>
      </c>
      <c r="P113" s="15">
        <v>1500000</v>
      </c>
      <c r="Q113" s="16">
        <f t="shared" si="1"/>
        <v>7500000</v>
      </c>
    </row>
    <row r="114" spans="1:17" s="8" customFormat="1" ht="101.25" customHeight="1" x14ac:dyDescent="0.15">
      <c r="A114" s="23">
        <f>IF(AND(B114&lt;&gt;"", B114&lt;&gt;B113),MAX($A$4:A113)+1,"")</f>
        <v>68</v>
      </c>
      <c r="B114" s="14" t="s">
        <v>699</v>
      </c>
      <c r="C114" s="14" t="s">
        <v>199</v>
      </c>
      <c r="D114" s="14" t="s">
        <v>1</v>
      </c>
      <c r="E114" s="14" t="s">
        <v>1</v>
      </c>
      <c r="F114" s="14" t="s">
        <v>700</v>
      </c>
      <c r="G114" s="14" t="s">
        <v>1</v>
      </c>
      <c r="H114" s="14" t="s">
        <v>1</v>
      </c>
      <c r="I114" s="14" t="s">
        <v>1</v>
      </c>
      <c r="J114" s="14" t="s">
        <v>1</v>
      </c>
      <c r="K114" s="14" t="s">
        <v>1</v>
      </c>
      <c r="L114" s="14" t="s">
        <v>1</v>
      </c>
      <c r="M114" s="14"/>
      <c r="N114" s="14" t="s">
        <v>1</v>
      </c>
      <c r="O114" s="14" t="s">
        <v>623</v>
      </c>
      <c r="P114" s="15" t="s">
        <v>1</v>
      </c>
      <c r="Q114" s="16"/>
    </row>
    <row r="115" spans="1:17" s="8" customFormat="1" ht="148.5" customHeight="1" x14ac:dyDescent="0.15">
      <c r="A115" s="23" t="str">
        <f>IF(AND(B115&lt;&gt;"", B115&lt;&gt;B114),MAX($A$4:A114)+1,"")</f>
        <v/>
      </c>
      <c r="B115" s="14"/>
      <c r="C115" s="14"/>
      <c r="D115" s="14" t="s">
        <v>200</v>
      </c>
      <c r="E115" s="14" t="s">
        <v>200</v>
      </c>
      <c r="F115" s="14" t="s">
        <v>701</v>
      </c>
      <c r="G115" s="14" t="s">
        <v>201</v>
      </c>
      <c r="H115" s="14" t="s">
        <v>151</v>
      </c>
      <c r="I115" s="14" t="s">
        <v>20</v>
      </c>
      <c r="J115" s="14" t="s">
        <v>151</v>
      </c>
      <c r="K115" s="14" t="s">
        <v>702</v>
      </c>
      <c r="L115" s="14" t="s">
        <v>14</v>
      </c>
      <c r="M115" s="14" t="s">
        <v>844</v>
      </c>
      <c r="N115" s="14">
        <v>15</v>
      </c>
      <c r="O115" s="14" t="s">
        <v>623</v>
      </c>
      <c r="P115" s="15">
        <v>8900000</v>
      </c>
      <c r="Q115" s="16">
        <f t="shared" si="1"/>
        <v>133500000</v>
      </c>
    </row>
    <row r="116" spans="1:17" s="8" customFormat="1" ht="182.25" customHeight="1" x14ac:dyDescent="0.15">
      <c r="A116" s="23" t="str">
        <f>IF(AND(B116&lt;&gt;"", B116&lt;&gt;B115),MAX($A$4:A115)+1,"")</f>
        <v/>
      </c>
      <c r="B116" s="14"/>
      <c r="C116" s="14"/>
      <c r="D116" s="14" t="s">
        <v>202</v>
      </c>
      <c r="E116" s="14" t="s">
        <v>703</v>
      </c>
      <c r="F116" s="14" t="s">
        <v>704</v>
      </c>
      <c r="G116" s="14" t="s">
        <v>203</v>
      </c>
      <c r="H116" s="14" t="s">
        <v>151</v>
      </c>
      <c r="I116" s="14" t="s">
        <v>648</v>
      </c>
      <c r="J116" s="14" t="s">
        <v>151</v>
      </c>
      <c r="K116" s="14" t="s">
        <v>705</v>
      </c>
      <c r="L116" s="14" t="s">
        <v>14</v>
      </c>
      <c r="M116" s="14" t="s">
        <v>844</v>
      </c>
      <c r="N116" s="14">
        <v>5</v>
      </c>
      <c r="O116" s="14" t="s">
        <v>623</v>
      </c>
      <c r="P116" s="15">
        <v>4200000</v>
      </c>
      <c r="Q116" s="16">
        <f t="shared" si="1"/>
        <v>21000000</v>
      </c>
    </row>
    <row r="117" spans="1:17" s="8" customFormat="1" ht="282" customHeight="1" x14ac:dyDescent="0.15">
      <c r="A117" s="23" t="str">
        <f>IF(AND(B117&lt;&gt;"", B117&lt;&gt;B116),MAX($A$4:A116)+1,"")</f>
        <v/>
      </c>
      <c r="B117" s="14"/>
      <c r="C117" s="14"/>
      <c r="D117" s="14" t="s">
        <v>152</v>
      </c>
      <c r="E117" s="14" t="s">
        <v>628</v>
      </c>
      <c r="F117" s="14" t="s">
        <v>706</v>
      </c>
      <c r="G117" s="14" t="s">
        <v>153</v>
      </c>
      <c r="H117" s="14" t="s">
        <v>151</v>
      </c>
      <c r="I117" s="14" t="s">
        <v>707</v>
      </c>
      <c r="J117" s="14" t="s">
        <v>631</v>
      </c>
      <c r="K117" s="14" t="s">
        <v>632</v>
      </c>
      <c r="L117" s="14" t="s">
        <v>14</v>
      </c>
      <c r="M117" s="14" t="s">
        <v>844</v>
      </c>
      <c r="N117" s="14">
        <v>5</v>
      </c>
      <c r="O117" s="14" t="s">
        <v>623</v>
      </c>
      <c r="P117" s="15">
        <v>7700000</v>
      </c>
      <c r="Q117" s="16">
        <f t="shared" si="1"/>
        <v>38500000</v>
      </c>
    </row>
    <row r="118" spans="1:17" s="8" customFormat="1" ht="127.5" customHeight="1" x14ac:dyDescent="0.15">
      <c r="A118" s="23" t="str">
        <f>IF(AND(B118&lt;&gt;"", B118&lt;&gt;B117),MAX($A$4:A117)+1,"")</f>
        <v/>
      </c>
      <c r="B118" s="14"/>
      <c r="C118" s="14"/>
      <c r="D118" s="14" t="s">
        <v>150</v>
      </c>
      <c r="E118" s="14" t="s">
        <v>624</v>
      </c>
      <c r="F118" s="14" t="s">
        <v>708</v>
      </c>
      <c r="G118" s="14" t="s">
        <v>626</v>
      </c>
      <c r="H118" s="14" t="s">
        <v>151</v>
      </c>
      <c r="I118" s="14" t="s">
        <v>20</v>
      </c>
      <c r="J118" s="14" t="s">
        <v>151</v>
      </c>
      <c r="K118" s="14" t="s">
        <v>627</v>
      </c>
      <c r="L118" s="14" t="s">
        <v>14</v>
      </c>
      <c r="M118" s="14" t="s">
        <v>844</v>
      </c>
      <c r="N118" s="14">
        <v>5</v>
      </c>
      <c r="O118" s="14" t="s">
        <v>623</v>
      </c>
      <c r="P118" s="15">
        <v>4500000</v>
      </c>
      <c r="Q118" s="16">
        <f t="shared" si="1"/>
        <v>22500000</v>
      </c>
    </row>
    <row r="119" spans="1:17" s="8" customFormat="1" ht="119.25" customHeight="1" x14ac:dyDescent="0.15">
      <c r="A119" s="23" t="str">
        <f>IF(AND(B119&lt;&gt;"", B119&lt;&gt;B118),MAX($A$4:A118)+1,"")</f>
        <v/>
      </c>
      <c r="B119" s="14"/>
      <c r="C119" s="14"/>
      <c r="D119" s="14" t="s">
        <v>204</v>
      </c>
      <c r="E119" s="14" t="s">
        <v>709</v>
      </c>
      <c r="F119" s="14" t="s">
        <v>710</v>
      </c>
      <c r="G119" s="14" t="s">
        <v>205</v>
      </c>
      <c r="H119" s="14" t="s">
        <v>151</v>
      </c>
      <c r="I119" s="14" t="s">
        <v>20</v>
      </c>
      <c r="J119" s="14" t="s">
        <v>151</v>
      </c>
      <c r="K119" s="14" t="s">
        <v>711</v>
      </c>
      <c r="L119" s="14" t="s">
        <v>14</v>
      </c>
      <c r="M119" s="14" t="s">
        <v>844</v>
      </c>
      <c r="N119" s="14">
        <v>5</v>
      </c>
      <c r="O119" s="14" t="s">
        <v>623</v>
      </c>
      <c r="P119" s="15">
        <v>5900000</v>
      </c>
      <c r="Q119" s="16">
        <f t="shared" si="1"/>
        <v>29500000</v>
      </c>
    </row>
    <row r="120" spans="1:17" s="8" customFormat="1" ht="119.25" customHeight="1" x14ac:dyDescent="0.15">
      <c r="A120" s="23" t="str">
        <f>IF(AND(B120&lt;&gt;"", B120&lt;&gt;B119),MAX($A$4:A119)+1,"")</f>
        <v/>
      </c>
      <c r="B120" s="14"/>
      <c r="C120" s="14"/>
      <c r="D120" s="14" t="s">
        <v>191</v>
      </c>
      <c r="E120" s="14" t="s">
        <v>695</v>
      </c>
      <c r="F120" s="14" t="s">
        <v>712</v>
      </c>
      <c r="G120" s="14" t="s">
        <v>192</v>
      </c>
      <c r="H120" s="14" t="s">
        <v>151</v>
      </c>
      <c r="I120" s="14" t="s">
        <v>20</v>
      </c>
      <c r="J120" s="14" t="s">
        <v>151</v>
      </c>
      <c r="K120" s="14" t="s">
        <v>697</v>
      </c>
      <c r="L120" s="14" t="s">
        <v>14</v>
      </c>
      <c r="M120" s="14" t="s">
        <v>844</v>
      </c>
      <c r="N120" s="14">
        <v>5</v>
      </c>
      <c r="O120" s="14" t="s">
        <v>623</v>
      </c>
      <c r="P120" s="15">
        <v>1150000</v>
      </c>
      <c r="Q120" s="16">
        <f t="shared" si="1"/>
        <v>5750000</v>
      </c>
    </row>
    <row r="121" spans="1:17" s="8" customFormat="1" ht="136.5" customHeight="1" x14ac:dyDescent="0.15">
      <c r="A121" s="23" t="str">
        <f>IF(AND(B121&lt;&gt;"", B121&lt;&gt;B120),MAX($A$4:A120)+1,"")</f>
        <v/>
      </c>
      <c r="B121" s="14"/>
      <c r="C121" s="14"/>
      <c r="D121" s="14" t="s">
        <v>154</v>
      </c>
      <c r="E121" s="14" t="s">
        <v>633</v>
      </c>
      <c r="F121" s="14" t="s">
        <v>713</v>
      </c>
      <c r="G121" s="14" t="s">
        <v>155</v>
      </c>
      <c r="H121" s="14" t="s">
        <v>151</v>
      </c>
      <c r="I121" s="14" t="s">
        <v>20</v>
      </c>
      <c r="J121" s="14" t="s">
        <v>151</v>
      </c>
      <c r="K121" s="14" t="s">
        <v>635</v>
      </c>
      <c r="L121" s="14" t="s">
        <v>14</v>
      </c>
      <c r="M121" s="14" t="s">
        <v>844</v>
      </c>
      <c r="N121" s="14">
        <v>5</v>
      </c>
      <c r="O121" s="14" t="s">
        <v>623</v>
      </c>
      <c r="P121" s="15">
        <v>1500000</v>
      </c>
      <c r="Q121" s="16">
        <f t="shared" si="1"/>
        <v>7500000</v>
      </c>
    </row>
    <row r="122" spans="1:17" s="8" customFormat="1" ht="139.5" customHeight="1" x14ac:dyDescent="0.15">
      <c r="A122" s="23">
        <f>IF(AND(B122&lt;&gt;"", B122&lt;&gt;B121),MAX($A$4:A121)+1,"")</f>
        <v>69</v>
      </c>
      <c r="B122" s="14" t="s">
        <v>714</v>
      </c>
      <c r="C122" s="14" t="s">
        <v>715</v>
      </c>
      <c r="D122" s="14" t="s">
        <v>715</v>
      </c>
      <c r="E122" s="14" t="s">
        <v>716</v>
      </c>
      <c r="F122" s="14" t="s">
        <v>717</v>
      </c>
      <c r="G122" s="14" t="s">
        <v>718</v>
      </c>
      <c r="H122" s="14" t="s">
        <v>718</v>
      </c>
      <c r="I122" s="14" t="s">
        <v>28</v>
      </c>
      <c r="J122" s="14" t="s">
        <v>23</v>
      </c>
      <c r="K122" s="14" t="s">
        <v>719</v>
      </c>
      <c r="L122" s="14" t="s">
        <v>25</v>
      </c>
      <c r="M122" s="14" t="s">
        <v>895</v>
      </c>
      <c r="N122" s="14">
        <v>10</v>
      </c>
      <c r="O122" s="14" t="s">
        <v>448</v>
      </c>
      <c r="P122" s="15">
        <v>6200000</v>
      </c>
      <c r="Q122" s="16">
        <f t="shared" si="1"/>
        <v>62000000</v>
      </c>
    </row>
    <row r="123" spans="1:17" s="8" customFormat="1" ht="144.75" customHeight="1" x14ac:dyDescent="0.15">
      <c r="A123" s="23">
        <f>IF(AND(B123&lt;&gt;"", B123&lt;&gt;B122),MAX($A$4:A122)+1,"")</f>
        <v>70</v>
      </c>
      <c r="B123" s="14" t="s">
        <v>720</v>
      </c>
      <c r="C123" s="14" t="s">
        <v>721</v>
      </c>
      <c r="D123" s="14" t="s">
        <v>721</v>
      </c>
      <c r="E123" s="14" t="s">
        <v>722</v>
      </c>
      <c r="F123" s="14" t="s">
        <v>723</v>
      </c>
      <c r="G123" s="14" t="s">
        <v>724</v>
      </c>
      <c r="H123" s="14" t="s">
        <v>724</v>
      </c>
      <c r="I123" s="14" t="s">
        <v>29</v>
      </c>
      <c r="J123" s="14" t="s">
        <v>27</v>
      </c>
      <c r="K123" s="14" t="s">
        <v>725</v>
      </c>
      <c r="L123" s="14" t="s">
        <v>25</v>
      </c>
      <c r="M123" s="14" t="s">
        <v>895</v>
      </c>
      <c r="N123" s="14">
        <v>20</v>
      </c>
      <c r="O123" s="14" t="s">
        <v>448</v>
      </c>
      <c r="P123" s="15">
        <v>900000</v>
      </c>
      <c r="Q123" s="16">
        <f t="shared" si="1"/>
        <v>18000000</v>
      </c>
    </row>
    <row r="124" spans="1:17" s="8" customFormat="1" ht="108" x14ac:dyDescent="0.15">
      <c r="A124" s="23">
        <f>IF(AND(B124&lt;&gt;"", B124&lt;&gt;B123),MAX($A$4:A123)+1,"")</f>
        <v>71</v>
      </c>
      <c r="B124" s="14" t="s">
        <v>726</v>
      </c>
      <c r="C124" s="14" t="s">
        <v>727</v>
      </c>
      <c r="D124" s="14" t="s">
        <v>727</v>
      </c>
      <c r="E124" s="14" t="s">
        <v>728</v>
      </c>
      <c r="F124" s="14" t="s">
        <v>729</v>
      </c>
      <c r="G124" s="14" t="s">
        <v>730</v>
      </c>
      <c r="H124" s="14" t="s">
        <v>730</v>
      </c>
      <c r="I124" s="14" t="s">
        <v>731</v>
      </c>
      <c r="J124" s="14" t="s">
        <v>732</v>
      </c>
      <c r="K124" s="14" t="s">
        <v>733</v>
      </c>
      <c r="L124" s="14" t="s">
        <v>14</v>
      </c>
      <c r="M124" s="14" t="s">
        <v>896</v>
      </c>
      <c r="N124" s="14">
        <v>12096</v>
      </c>
      <c r="O124" s="14" t="s">
        <v>40</v>
      </c>
      <c r="P124" s="15">
        <v>9430</v>
      </c>
      <c r="Q124" s="16">
        <f t="shared" si="1"/>
        <v>114065280</v>
      </c>
    </row>
    <row r="125" spans="1:17" s="8" customFormat="1" ht="105.75" customHeight="1" x14ac:dyDescent="0.15">
      <c r="A125" s="23">
        <f>IF(AND(B125&lt;&gt;"", B125&lt;&gt;B124),MAX($A$4:A124)+1,"")</f>
        <v>72</v>
      </c>
      <c r="B125" s="14" t="s">
        <v>734</v>
      </c>
      <c r="C125" s="14" t="s">
        <v>735</v>
      </c>
      <c r="D125" s="14" t="s">
        <v>735</v>
      </c>
      <c r="E125" s="14" t="s">
        <v>736</v>
      </c>
      <c r="F125" s="14" t="s">
        <v>737</v>
      </c>
      <c r="G125" s="14" t="s">
        <v>738</v>
      </c>
      <c r="H125" s="14" t="s">
        <v>739</v>
      </c>
      <c r="I125" s="14" t="s">
        <v>15</v>
      </c>
      <c r="J125" s="14" t="s">
        <v>739</v>
      </c>
      <c r="K125" s="14" t="s">
        <v>740</v>
      </c>
      <c r="L125" s="14" t="s">
        <v>14</v>
      </c>
      <c r="M125" s="14" t="s">
        <v>897</v>
      </c>
      <c r="N125" s="14">
        <v>3500</v>
      </c>
      <c r="O125" s="14" t="s">
        <v>741</v>
      </c>
      <c r="P125" s="15">
        <v>22000</v>
      </c>
      <c r="Q125" s="16">
        <f t="shared" si="1"/>
        <v>77000000</v>
      </c>
    </row>
    <row r="126" spans="1:17" s="8" customFormat="1" ht="101.25" customHeight="1" x14ac:dyDescent="0.15">
      <c r="A126" s="23">
        <f>IF(AND(B126&lt;&gt;"", B126&lt;&gt;B125),MAX($A$4:A125)+1,"")</f>
        <v>73</v>
      </c>
      <c r="B126" s="14" t="s">
        <v>742</v>
      </c>
      <c r="C126" s="14" t="s">
        <v>743</v>
      </c>
      <c r="D126" s="14" t="s">
        <v>743</v>
      </c>
      <c r="E126" s="14" t="s">
        <v>846</v>
      </c>
      <c r="F126" s="14" t="s">
        <v>744</v>
      </c>
      <c r="G126" s="14" t="s">
        <v>745</v>
      </c>
      <c r="H126" s="14" t="s">
        <v>215</v>
      </c>
      <c r="I126" s="14" t="s">
        <v>13</v>
      </c>
      <c r="J126" s="14" t="s">
        <v>746</v>
      </c>
      <c r="K126" s="14" t="s">
        <v>747</v>
      </c>
      <c r="L126" s="14" t="s">
        <v>14</v>
      </c>
      <c r="M126" s="14" t="s">
        <v>849</v>
      </c>
      <c r="N126" s="14">
        <v>2000</v>
      </c>
      <c r="O126" s="14" t="s">
        <v>855</v>
      </c>
      <c r="P126" s="15">
        <v>1953</v>
      </c>
      <c r="Q126" s="16">
        <f t="shared" si="1"/>
        <v>3906000</v>
      </c>
    </row>
    <row r="127" spans="1:17" s="8" customFormat="1" ht="108" x14ac:dyDescent="0.15">
      <c r="A127" s="23">
        <f>IF(AND(B127&lt;&gt;"", B127&lt;&gt;B126),MAX($A$4:A126)+1,"")</f>
        <v>74</v>
      </c>
      <c r="B127" s="14" t="s">
        <v>748</v>
      </c>
      <c r="C127" s="14" t="s">
        <v>749</v>
      </c>
      <c r="D127" s="14" t="s">
        <v>749</v>
      </c>
      <c r="E127" s="14" t="s">
        <v>750</v>
      </c>
      <c r="F127" s="14" t="s">
        <v>751</v>
      </c>
      <c r="G127" s="14">
        <v>10133</v>
      </c>
      <c r="H127" s="14">
        <v>10133</v>
      </c>
      <c r="I127" s="14" t="s">
        <v>752</v>
      </c>
      <c r="J127" s="14" t="s">
        <v>753</v>
      </c>
      <c r="K127" s="14" t="s">
        <v>754</v>
      </c>
      <c r="L127" s="14" t="s">
        <v>755</v>
      </c>
      <c r="M127" s="14" t="s">
        <v>898</v>
      </c>
      <c r="N127" s="14">
        <v>100</v>
      </c>
      <c r="O127" s="14" t="s">
        <v>40</v>
      </c>
      <c r="P127" s="15">
        <v>2100000</v>
      </c>
      <c r="Q127" s="16">
        <f t="shared" si="1"/>
        <v>210000000</v>
      </c>
    </row>
    <row r="128" spans="1:17" s="8" customFormat="1" ht="101.25" customHeight="1" x14ac:dyDescent="0.15">
      <c r="A128" s="23">
        <f>IF(AND(B128&lt;&gt;"", B128&lt;&gt;B127),MAX($A$4:A127)+1,"")</f>
        <v>75</v>
      </c>
      <c r="B128" s="14" t="s">
        <v>756</v>
      </c>
      <c r="C128" s="14" t="s">
        <v>212</v>
      </c>
      <c r="D128" s="14" t="s">
        <v>212</v>
      </c>
      <c r="E128" s="14" t="s">
        <v>757</v>
      </c>
      <c r="F128" s="14" t="s">
        <v>758</v>
      </c>
      <c r="G128" s="14" t="s">
        <v>759</v>
      </c>
      <c r="H128" s="14" t="s">
        <v>760</v>
      </c>
      <c r="I128" s="14" t="s">
        <v>15</v>
      </c>
      <c r="J128" s="14" t="s">
        <v>761</v>
      </c>
      <c r="K128" s="14" t="s">
        <v>762</v>
      </c>
      <c r="L128" s="14" t="s">
        <v>14</v>
      </c>
      <c r="M128" s="14" t="s">
        <v>847</v>
      </c>
      <c r="N128" s="14">
        <v>700</v>
      </c>
      <c r="O128" s="14" t="s">
        <v>855</v>
      </c>
      <c r="P128" s="15">
        <v>34965</v>
      </c>
      <c r="Q128" s="16">
        <f t="shared" si="1"/>
        <v>24475500</v>
      </c>
    </row>
    <row r="129" spans="1:17" s="8" customFormat="1" ht="129.75" customHeight="1" x14ac:dyDescent="0.15">
      <c r="A129" s="23">
        <f>IF(AND(B129&lt;&gt;"", B129&lt;&gt;B128),MAX($A$4:A128)+1,"")</f>
        <v>76</v>
      </c>
      <c r="B129" s="14" t="s">
        <v>763</v>
      </c>
      <c r="C129" s="14" t="s">
        <v>213</v>
      </c>
      <c r="D129" s="14" t="s">
        <v>213</v>
      </c>
      <c r="E129" s="14" t="s">
        <v>764</v>
      </c>
      <c r="F129" s="14" t="s">
        <v>765</v>
      </c>
      <c r="G129" s="14" t="s">
        <v>766</v>
      </c>
      <c r="H129" s="14" t="s">
        <v>767</v>
      </c>
      <c r="I129" s="14" t="s">
        <v>17</v>
      </c>
      <c r="J129" s="14" t="s">
        <v>768</v>
      </c>
      <c r="K129" s="14" t="s">
        <v>769</v>
      </c>
      <c r="L129" s="14" t="s">
        <v>214</v>
      </c>
      <c r="M129" s="14" t="s">
        <v>899</v>
      </c>
      <c r="N129" s="14">
        <v>150</v>
      </c>
      <c r="O129" s="14" t="s">
        <v>40</v>
      </c>
      <c r="P129" s="15">
        <v>94500</v>
      </c>
      <c r="Q129" s="16">
        <f t="shared" si="1"/>
        <v>14175000</v>
      </c>
    </row>
    <row r="130" spans="1:17" s="8" customFormat="1" ht="144" x14ac:dyDescent="0.15">
      <c r="A130" s="23">
        <f>IF(AND(B130&lt;&gt;"", B130&lt;&gt;B129),MAX($A$4:A129)+1,"")</f>
        <v>77</v>
      </c>
      <c r="B130" s="14" t="s">
        <v>770</v>
      </c>
      <c r="C130" s="14" t="s">
        <v>216</v>
      </c>
      <c r="D130" s="14" t="s">
        <v>216</v>
      </c>
      <c r="E130" s="14" t="s">
        <v>216</v>
      </c>
      <c r="F130" s="14" t="s">
        <v>771</v>
      </c>
      <c r="G130" s="14" t="s">
        <v>217</v>
      </c>
      <c r="H130" s="14" t="s">
        <v>772</v>
      </c>
      <c r="I130" s="14" t="s">
        <v>21</v>
      </c>
      <c r="J130" s="14" t="s">
        <v>773</v>
      </c>
      <c r="K130" s="14" t="s">
        <v>218</v>
      </c>
      <c r="L130" s="14" t="s">
        <v>14</v>
      </c>
      <c r="M130" s="14" t="s">
        <v>900</v>
      </c>
      <c r="N130" s="14">
        <v>100</v>
      </c>
      <c r="O130" s="14" t="s">
        <v>49</v>
      </c>
      <c r="P130" s="15">
        <v>400000</v>
      </c>
      <c r="Q130" s="16">
        <f t="shared" si="1"/>
        <v>40000000</v>
      </c>
    </row>
    <row r="131" spans="1:17" s="8" customFormat="1" ht="108" x14ac:dyDescent="0.15">
      <c r="A131" s="23">
        <f>IF(AND(B131&lt;&gt;"", B131&lt;&gt;B130),MAX($A$4:A130)+1,"")</f>
        <v>78</v>
      </c>
      <c r="B131" s="14" t="s">
        <v>774</v>
      </c>
      <c r="C131" s="14" t="s">
        <v>219</v>
      </c>
      <c r="D131" s="14" t="s">
        <v>219</v>
      </c>
      <c r="E131" s="14" t="s">
        <v>775</v>
      </c>
      <c r="F131" s="14" t="s">
        <v>776</v>
      </c>
      <c r="G131" s="14" t="s">
        <v>777</v>
      </c>
      <c r="H131" s="14" t="s">
        <v>777</v>
      </c>
      <c r="I131" s="14" t="s">
        <v>778</v>
      </c>
      <c r="J131" s="14" t="s">
        <v>13</v>
      </c>
      <c r="K131" s="14" t="s">
        <v>220</v>
      </c>
      <c r="L131" s="14" t="s">
        <v>14</v>
      </c>
      <c r="M131" s="14" t="s">
        <v>901</v>
      </c>
      <c r="N131" s="14">
        <v>10000</v>
      </c>
      <c r="O131" s="14" t="s">
        <v>45</v>
      </c>
      <c r="P131" s="15">
        <v>546</v>
      </c>
      <c r="Q131" s="16">
        <f t="shared" si="1"/>
        <v>5460000</v>
      </c>
    </row>
    <row r="132" spans="1:17" s="8" customFormat="1" ht="108" x14ac:dyDescent="0.15">
      <c r="A132" s="23">
        <f>IF(AND(B132&lt;&gt;"", B132&lt;&gt;B131),MAX($A$4:A131)+1,"")</f>
        <v>79</v>
      </c>
      <c r="B132" s="14" t="s">
        <v>779</v>
      </c>
      <c r="C132" s="14" t="s">
        <v>222</v>
      </c>
      <c r="D132" s="14" t="s">
        <v>222</v>
      </c>
      <c r="E132" s="14" t="s">
        <v>780</v>
      </c>
      <c r="F132" s="14" t="s">
        <v>781</v>
      </c>
      <c r="G132" s="14" t="s">
        <v>782</v>
      </c>
      <c r="H132" s="14" t="s">
        <v>782</v>
      </c>
      <c r="I132" s="14" t="s">
        <v>223</v>
      </c>
      <c r="J132" s="14" t="s">
        <v>13</v>
      </c>
      <c r="K132" s="14" t="s">
        <v>224</v>
      </c>
      <c r="L132" s="14" t="s">
        <v>14</v>
      </c>
      <c r="M132" s="14" t="s">
        <v>902</v>
      </c>
      <c r="N132" s="14">
        <v>10000</v>
      </c>
      <c r="O132" s="14" t="s">
        <v>45</v>
      </c>
      <c r="P132" s="15">
        <v>1470</v>
      </c>
      <c r="Q132" s="16">
        <f t="shared" si="1"/>
        <v>14700000</v>
      </c>
    </row>
    <row r="133" spans="1:17" s="8" customFormat="1" ht="108" x14ac:dyDescent="0.15">
      <c r="A133" s="23">
        <f>IF(AND(B133&lt;&gt;"", B133&lt;&gt;B132),MAX($A$4:A132)+1,"")</f>
        <v>80</v>
      </c>
      <c r="B133" s="14" t="s">
        <v>783</v>
      </c>
      <c r="C133" s="14" t="s">
        <v>226</v>
      </c>
      <c r="D133" s="14" t="s">
        <v>226</v>
      </c>
      <c r="E133" s="14" t="s">
        <v>784</v>
      </c>
      <c r="F133" s="14" t="s">
        <v>785</v>
      </c>
      <c r="G133" s="14" t="s">
        <v>227</v>
      </c>
      <c r="H133" s="14" t="s">
        <v>227</v>
      </c>
      <c r="I133" s="14" t="s">
        <v>15</v>
      </c>
      <c r="J133" s="14" t="s">
        <v>786</v>
      </c>
      <c r="K133" s="14" t="s">
        <v>228</v>
      </c>
      <c r="L133" s="14" t="s">
        <v>25</v>
      </c>
      <c r="M133" s="14" t="s">
        <v>839</v>
      </c>
      <c r="N133" s="14">
        <v>500</v>
      </c>
      <c r="O133" s="14" t="s">
        <v>40</v>
      </c>
      <c r="P133" s="15">
        <v>19800</v>
      </c>
      <c r="Q133" s="16">
        <f t="shared" si="1"/>
        <v>9900000</v>
      </c>
    </row>
    <row r="134" spans="1:17" s="8" customFormat="1" ht="108" x14ac:dyDescent="0.15">
      <c r="A134" s="23">
        <f>IF(AND(B134&lt;&gt;"", B134&lt;&gt;B133),MAX($A$4:A133)+1,"")</f>
        <v>81</v>
      </c>
      <c r="B134" s="14" t="s">
        <v>787</v>
      </c>
      <c r="C134" s="14" t="s">
        <v>788</v>
      </c>
      <c r="D134" s="14" t="s">
        <v>788</v>
      </c>
      <c r="E134" s="14" t="s">
        <v>789</v>
      </c>
      <c r="F134" s="14" t="s">
        <v>790</v>
      </c>
      <c r="G134" s="14" t="s">
        <v>791</v>
      </c>
      <c r="H134" s="14" t="s">
        <v>791</v>
      </c>
      <c r="I134" s="14" t="s">
        <v>792</v>
      </c>
      <c r="J134" s="14" t="s">
        <v>15</v>
      </c>
      <c r="K134" s="14" t="s">
        <v>793</v>
      </c>
      <c r="L134" s="14" t="s">
        <v>14</v>
      </c>
      <c r="M134" s="14" t="s">
        <v>867</v>
      </c>
      <c r="N134" s="14">
        <v>50</v>
      </c>
      <c r="O134" s="14" t="s">
        <v>45</v>
      </c>
      <c r="P134" s="15">
        <v>567000</v>
      </c>
      <c r="Q134" s="16">
        <f t="shared" ref="Q134:Q139" si="2">N134*P134</f>
        <v>28350000</v>
      </c>
    </row>
    <row r="135" spans="1:17" s="8" customFormat="1" ht="191.25" customHeight="1" x14ac:dyDescent="0.15">
      <c r="A135" s="23">
        <f>IF(AND(B135&lt;&gt;"", B135&lt;&gt;B134),MAX($A$4:A134)+1,"")</f>
        <v>82</v>
      </c>
      <c r="B135" s="14" t="s">
        <v>794</v>
      </c>
      <c r="C135" s="14" t="s">
        <v>795</v>
      </c>
      <c r="D135" s="14" t="s">
        <v>795</v>
      </c>
      <c r="E135" s="14" t="s">
        <v>796</v>
      </c>
      <c r="F135" s="14" t="s">
        <v>797</v>
      </c>
      <c r="G135" s="14" t="s">
        <v>798</v>
      </c>
      <c r="H135" s="14" t="s">
        <v>799</v>
      </c>
      <c r="I135" s="14" t="s">
        <v>15</v>
      </c>
      <c r="J135" s="14" t="s">
        <v>799</v>
      </c>
      <c r="K135" s="14" t="s">
        <v>800</v>
      </c>
      <c r="L135" s="14" t="s">
        <v>14</v>
      </c>
      <c r="M135" s="14" t="s">
        <v>903</v>
      </c>
      <c r="N135" s="14">
        <v>50</v>
      </c>
      <c r="O135" s="14" t="s">
        <v>40</v>
      </c>
      <c r="P135" s="15">
        <v>638200</v>
      </c>
      <c r="Q135" s="16">
        <f t="shared" si="2"/>
        <v>31910000</v>
      </c>
    </row>
    <row r="136" spans="1:17" s="8" customFormat="1" ht="187.5" customHeight="1" x14ac:dyDescent="0.15">
      <c r="A136" s="23">
        <f>IF(AND(B136&lt;&gt;"", B136&lt;&gt;B135),MAX($A$4:A135)+1,"")</f>
        <v>83</v>
      </c>
      <c r="B136" s="14" t="s">
        <v>801</v>
      </c>
      <c r="C136" s="14" t="s">
        <v>802</v>
      </c>
      <c r="D136" s="14" t="s">
        <v>802</v>
      </c>
      <c r="E136" s="14" t="s">
        <v>802</v>
      </c>
      <c r="F136" s="14" t="s">
        <v>803</v>
      </c>
      <c r="G136" s="14" t="s">
        <v>804</v>
      </c>
      <c r="H136" s="14" t="s">
        <v>805</v>
      </c>
      <c r="I136" s="14" t="s">
        <v>221</v>
      </c>
      <c r="J136" s="14" t="s">
        <v>806</v>
      </c>
      <c r="K136" s="14" t="s">
        <v>807</v>
      </c>
      <c r="L136" s="14" t="s">
        <v>14</v>
      </c>
      <c r="M136" s="14" t="s">
        <v>904</v>
      </c>
      <c r="N136" s="14">
        <v>10000</v>
      </c>
      <c r="O136" s="14" t="s">
        <v>49</v>
      </c>
      <c r="P136" s="15">
        <v>995</v>
      </c>
      <c r="Q136" s="16">
        <f t="shared" si="2"/>
        <v>9950000</v>
      </c>
    </row>
    <row r="137" spans="1:17" s="8" customFormat="1" ht="137.25" customHeight="1" x14ac:dyDescent="0.15">
      <c r="A137" s="23">
        <f>IF(AND(B137&lt;&gt;"", B137&lt;&gt;B136),MAX($A$4:A136)+1,"")</f>
        <v>84</v>
      </c>
      <c r="B137" s="14" t="s">
        <v>808</v>
      </c>
      <c r="C137" s="14" t="s">
        <v>809</v>
      </c>
      <c r="D137" s="14" t="s">
        <v>809</v>
      </c>
      <c r="E137" s="14" t="s">
        <v>810</v>
      </c>
      <c r="F137" s="14" t="s">
        <v>811</v>
      </c>
      <c r="G137" s="14" t="s">
        <v>812</v>
      </c>
      <c r="H137" s="14" t="s">
        <v>805</v>
      </c>
      <c r="I137" s="14" t="s">
        <v>15</v>
      </c>
      <c r="J137" s="14" t="s">
        <v>806</v>
      </c>
      <c r="K137" s="14" t="s">
        <v>813</v>
      </c>
      <c r="L137" s="14" t="s">
        <v>14</v>
      </c>
      <c r="M137" s="14" t="s">
        <v>905</v>
      </c>
      <c r="N137" s="14">
        <v>10000</v>
      </c>
      <c r="O137" s="14" t="s">
        <v>855</v>
      </c>
      <c r="P137" s="15">
        <v>1134</v>
      </c>
      <c r="Q137" s="16">
        <f t="shared" si="2"/>
        <v>11340000</v>
      </c>
    </row>
    <row r="138" spans="1:17" s="8" customFormat="1" ht="153.75" customHeight="1" x14ac:dyDescent="0.15">
      <c r="A138" s="23">
        <f>IF(AND(B138&lt;&gt;"", B138&lt;&gt;B137),MAX($A$4:A137)+1,"")</f>
        <v>85</v>
      </c>
      <c r="B138" s="14" t="s">
        <v>814</v>
      </c>
      <c r="C138" s="14" t="s">
        <v>815</v>
      </c>
      <c r="D138" s="14" t="s">
        <v>815</v>
      </c>
      <c r="E138" s="14" t="s">
        <v>815</v>
      </c>
      <c r="F138" s="14" t="s">
        <v>816</v>
      </c>
      <c r="G138" s="14" t="s">
        <v>817</v>
      </c>
      <c r="H138" s="14" t="s">
        <v>818</v>
      </c>
      <c r="I138" s="14" t="s">
        <v>21</v>
      </c>
      <c r="J138" s="14" t="s">
        <v>819</v>
      </c>
      <c r="K138" s="14" t="s">
        <v>820</v>
      </c>
      <c r="L138" s="14" t="s">
        <v>14</v>
      </c>
      <c r="M138" s="14" t="s">
        <v>906</v>
      </c>
      <c r="N138" s="14">
        <v>600</v>
      </c>
      <c r="O138" s="14" t="s">
        <v>49</v>
      </c>
      <c r="P138" s="15">
        <v>43000</v>
      </c>
      <c r="Q138" s="16">
        <f t="shared" si="2"/>
        <v>25800000</v>
      </c>
    </row>
    <row r="139" spans="1:17" s="8" customFormat="1" ht="101.25" customHeight="1" x14ac:dyDescent="0.15">
      <c r="A139" s="23">
        <f>IF(AND(B139&lt;&gt;"", B139&lt;&gt;B138),MAX($A$4:A138)+1,"")</f>
        <v>86</v>
      </c>
      <c r="B139" s="14" t="s">
        <v>821</v>
      </c>
      <c r="C139" s="14" t="s">
        <v>822</v>
      </c>
      <c r="D139" s="14" t="s">
        <v>822</v>
      </c>
      <c r="E139" s="14" t="s">
        <v>823</v>
      </c>
      <c r="F139" s="14" t="s">
        <v>824</v>
      </c>
      <c r="G139" s="14">
        <v>2697</v>
      </c>
      <c r="H139" s="14">
        <v>2697</v>
      </c>
      <c r="I139" s="14" t="s">
        <v>50</v>
      </c>
      <c r="J139" s="14" t="s">
        <v>825</v>
      </c>
      <c r="K139" s="14" t="s">
        <v>826</v>
      </c>
      <c r="L139" s="14" t="s">
        <v>113</v>
      </c>
      <c r="M139" s="14" t="s">
        <v>848</v>
      </c>
      <c r="N139" s="14">
        <v>1000</v>
      </c>
      <c r="O139" s="14" t="s">
        <v>827</v>
      </c>
      <c r="P139" s="15">
        <v>13000</v>
      </c>
      <c r="Q139" s="16">
        <f t="shared" si="2"/>
        <v>13000000</v>
      </c>
    </row>
    <row r="140" spans="1:17" ht="15" customHeight="1" x14ac:dyDescent="0.2">
      <c r="A140" s="34"/>
      <c r="B140" s="34"/>
      <c r="C140" s="34"/>
      <c r="D140" s="34"/>
      <c r="E140" s="34"/>
      <c r="F140" s="34"/>
      <c r="G140" s="34"/>
      <c r="H140" s="34"/>
      <c r="I140" s="34"/>
      <c r="J140" s="34"/>
      <c r="K140" s="34"/>
      <c r="L140" s="34"/>
      <c r="M140" s="18"/>
      <c r="N140" s="33" t="s">
        <v>829</v>
      </c>
      <c r="O140" s="33"/>
      <c r="P140" s="33"/>
      <c r="Q140" s="19">
        <f>SUM(Q2:Q139)</f>
        <v>49454654280</v>
      </c>
    </row>
    <row r="141" spans="1:17" ht="15" customHeight="1" x14ac:dyDescent="0.2">
      <c r="B141" s="32"/>
      <c r="C141" s="32"/>
      <c r="D141" s="32"/>
      <c r="E141" s="32"/>
      <c r="F141" s="32"/>
      <c r="G141" s="32"/>
      <c r="H141" s="32"/>
      <c r="I141" s="32"/>
      <c r="J141" s="32"/>
      <c r="K141" s="32"/>
      <c r="L141" s="32"/>
      <c r="M141" s="32"/>
      <c r="N141" s="32"/>
      <c r="O141" s="32"/>
      <c r="P141" s="32"/>
      <c r="Q141" s="9"/>
    </row>
    <row r="146" spans="13:13" x14ac:dyDescent="0.2">
      <c r="M146" s="1" t="s">
        <v>845</v>
      </c>
    </row>
  </sheetData>
  <mergeCells count="5">
    <mergeCell ref="B2:O2"/>
    <mergeCell ref="B3:O3"/>
    <mergeCell ref="B141:P141"/>
    <mergeCell ref="N140:P140"/>
    <mergeCell ref="A140:L140"/>
  </mergeCells>
  <pageMargins left="0.31496062992125984" right="0.31496062992125984" top="0.39370078740157483" bottom="0.39370078740157483" header="0.31496062992125984" footer="0.31496062992125984"/>
  <pageSetup paperSize="9" scale="73"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D1B0092FDC0654A8FA7FDA17DC04488" ma:contentTypeVersion="4" ma:contentTypeDescription="Create a new document." ma:contentTypeScope="" ma:versionID="0b0ee86411ef9e565240e4c24d65773b">
  <xsd:schema xmlns:xsd="http://www.w3.org/2001/XMLSchema" xmlns:xs="http://www.w3.org/2001/XMLSchema" xmlns:p="http://schemas.microsoft.com/office/2006/metadata/properties" xmlns:ns2="d59a7d9b-b8ab-4fd8-8747-a792ee11e21d" targetNamespace="http://schemas.microsoft.com/office/2006/metadata/properties" ma:root="true" ma:fieldsID="82ecbbe65a039288a64e9d8615835c11" ns2:_="">
    <xsd:import namespace="d59a7d9b-b8ab-4fd8-8747-a792ee11e21d"/>
    <xsd:element name="properties">
      <xsd:complexType>
        <xsd:sequence>
          <xsd:element name="documentManagement">
            <xsd:complexType>
              <xsd:all>
                <xsd:element ref="ns2:NoiDung" minOccurs="0"/>
                <xsd:element ref="ns2:NgayBatDau" minOccurs="0"/>
                <xsd:element ref="ns2:NgayKetThuc" minOccurs="0"/>
                <xsd:element ref="ns2:TenVanBa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59a7d9b-b8ab-4fd8-8747-a792ee11e21d" elementFormDefault="qualified">
    <xsd:import namespace="http://schemas.microsoft.com/office/2006/documentManagement/types"/>
    <xsd:import namespace="http://schemas.microsoft.com/office/infopath/2007/PartnerControls"/>
    <xsd:element name="NoiDung" ma:index="8" nillable="true" ma:displayName="NoiDung" ma:internalName="NoiDung">
      <xsd:simpleType>
        <xsd:restriction base="dms:Note">
          <xsd:maxLength value="255"/>
        </xsd:restriction>
      </xsd:simpleType>
    </xsd:element>
    <xsd:element name="NgayBatDau" ma:index="9" nillable="true" ma:displayName="NgayBatDau" ma:format="DateOnly" ma:internalName="NgayBatDau">
      <xsd:simpleType>
        <xsd:restriction base="dms:DateTime"/>
      </xsd:simpleType>
    </xsd:element>
    <xsd:element name="NgayKetThuc" ma:index="10" nillable="true" ma:displayName="NgayKetThuc" ma:format="DateOnly" ma:internalName="NgayKetThuc">
      <xsd:simpleType>
        <xsd:restriction base="dms:DateTime"/>
      </xsd:simpleType>
    </xsd:element>
    <xsd:element name="TenVanBan" ma:index="11" nillable="true" ma:displayName="TenVanBan" ma:internalName="TenVanBan">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NgayKetThuc xmlns="d59a7d9b-b8ab-4fd8-8747-a792ee11e21d" xsi:nil="true"/>
    <NoiDung xmlns="d59a7d9b-b8ab-4fd8-8747-a792ee11e21d" xsi:nil="true"/>
    <TenVanBan xmlns="d59a7d9b-b8ab-4fd8-8747-a792ee11e21d" xsi:nil="true"/>
    <NgayBatDau xmlns="d59a7d9b-b8ab-4fd8-8747-a792ee11e21d" xsi:nil="true"/>
  </documentManagement>
</p:properties>
</file>

<file path=customXml/itemProps1.xml><?xml version="1.0" encoding="utf-8"?>
<ds:datastoreItem xmlns:ds="http://schemas.openxmlformats.org/officeDocument/2006/customXml" ds:itemID="{6ABE58D4-F6B6-4B13-B9F0-29179FF8D244}"/>
</file>

<file path=customXml/itemProps2.xml><?xml version="1.0" encoding="utf-8"?>
<ds:datastoreItem xmlns:ds="http://schemas.openxmlformats.org/officeDocument/2006/customXml" ds:itemID="{CCD554EF-FFB5-48E1-B380-A956A744B785}"/>
</file>

<file path=customXml/itemProps3.xml><?xml version="1.0" encoding="utf-8"?>
<ds:datastoreItem xmlns:ds="http://schemas.openxmlformats.org/officeDocument/2006/customXml" ds:itemID="{1723F269-ED0D-4850-991D-992F7F682B8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Trang_tính2</vt:lpstr>
      <vt:lpstr>Trang_tính2!Print_Area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2024-07-08T03:36:30Z</dcterms:created>
  <dcterms:modified xsi:type="dcterms:W3CDTF">2025-06-16T02:44:02Z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0x010100ED1B0092FDC0654A8FA7FDA17DC04488</vt:lpwstr>
  </property>
</Properties>
</file>